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Andreia\Desktop\"/>
    </mc:Choice>
  </mc:AlternateContent>
  <xr:revisionPtr revIDLastSave="0" documentId="13_ncr:1_{45D78693-F1D4-4B7E-9A3E-F5DD940BF2CD}" xr6:coauthVersionLast="41" xr6:coauthVersionMax="41" xr10:uidLastSave="{00000000-0000-0000-0000-000000000000}"/>
  <bookViews>
    <workbookView xWindow="-120" yWindow="-120" windowWidth="19440" windowHeight="15000" activeTab="2" xr2:uid="{00000000-000D-0000-FFFF-FFFF00000000}"/>
  </bookViews>
  <sheets>
    <sheet name="Capa" sheetId="6" r:id="rId1"/>
    <sheet name="Check-list" sheetId="10" r:id="rId2"/>
    <sheet name="Operação" sheetId="11" r:id="rId3"/>
    <sheet name="Orçamento" sheetId="1" r:id="rId4"/>
    <sheet name="Orç. Detalhado" sheetId="2" r:id="rId5"/>
    <sheet name="Auxiliar" sheetId="3" r:id="rId6"/>
    <sheet name="BDi" sheetId="12" state="hidden" r:id="rId7"/>
  </sheets>
  <definedNames>
    <definedName name="_xlnm._FilterDatabase" localSheetId="4" hidden="1">'Orç. Detalhado'!$D$8:$K$8</definedName>
    <definedName name="A_">Auxiliar!$E$16:$E$21</definedName>
    <definedName name="_xlnm.Print_Area" localSheetId="0">Capa!$A$1:$B$70</definedName>
    <definedName name="_xlnm.Print_Area" localSheetId="1">'Check-list'!$B$2:$M$63</definedName>
    <definedName name="_xlnm.Print_Area" localSheetId="2">Operação!$B$2:$K$121</definedName>
    <definedName name="_xlnm.Print_Area" localSheetId="4">'Orç. Detalhado'!$B$2:$R$154</definedName>
    <definedName name="B_">Auxiliar!$E$23:$E$28</definedName>
    <definedName name="C_">Auxiliar!$E$30:$E$35</definedName>
    <definedName name="D_">Auxiliar!$E$37:$E$39</definedName>
    <definedName name="E_1_2017">Auxiliar!$E$43:$E$49</definedName>
    <definedName name="E_2_2017">Auxiliar!$E$51</definedName>
    <definedName name="E_3_2017">Auxiliar!$E$53:$E$59</definedName>
    <definedName name="E_4_2017">Auxiliar!$E$61:$E$69</definedName>
    <definedName name="E_5_2017">Auxiliar!$E$71:$E$75</definedName>
    <definedName name="E_6_2017">Auxiliar!$E$77:$E$84</definedName>
    <definedName name="E3_Subtipologia">Auxiliar!$L$43:$L$46</definedName>
    <definedName name="E4_Subtipologia">Auxiliar!$L$48:$L$50</definedName>
    <definedName name="E5_Subtipologia">Auxiliar!$L$52:$L$57</definedName>
    <definedName name="E6_Subtipologia">Auxiliar!$L$59:$L$64</definedName>
    <definedName name="E7_Subtipologia">Auxiliar!$L$66:$L$69</definedName>
    <definedName name="E8_Subtipologia">Auxiliar!$L$71:$L$76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3" l="1"/>
  <c r="J50" i="3"/>
  <c r="I50" i="3"/>
  <c r="AC43" i="10" l="1"/>
  <c r="AC45" i="10" l="1"/>
  <c r="AC46" i="10"/>
  <c r="AC44" i="10" l="1"/>
  <c r="A3" i="12" l="1"/>
  <c r="I49" i="3" l="1"/>
  <c r="I48" i="3"/>
  <c r="J48" i="3" l="1"/>
  <c r="I47" i="3"/>
  <c r="D12" i="1" l="1"/>
  <c r="O9" i="2" l="1"/>
  <c r="F54" i="11" l="1"/>
  <c r="G7" i="1" l="1"/>
  <c r="J154" i="2" l="1"/>
  <c r="J5" i="2"/>
  <c r="H6" i="1"/>
  <c r="H5" i="1"/>
  <c r="F12" i="1"/>
  <c r="K154" i="2"/>
  <c r="G5" i="1" l="1"/>
  <c r="P5" i="2"/>
  <c r="D100" i="11"/>
  <c r="G10" i="2"/>
  <c r="F10" i="2"/>
  <c r="E10" i="2"/>
  <c r="J46" i="3"/>
  <c r="E12" i="1" l="1"/>
  <c r="J43" i="3"/>
  <c r="M9" i="2"/>
  <c r="N9" i="2"/>
  <c r="L9" i="2"/>
  <c r="J47" i="3"/>
  <c r="J45" i="3"/>
  <c r="J44" i="3"/>
  <c r="J42" i="3"/>
  <c r="I43" i="3"/>
  <c r="I44" i="3"/>
  <c r="I45" i="3"/>
  <c r="I46" i="3"/>
  <c r="I42" i="3"/>
  <c r="J90" i="11" l="1"/>
  <c r="E10" i="10"/>
  <c r="D10" i="10" s="1"/>
  <c r="AC18" i="10"/>
  <c r="AC19" i="10"/>
  <c r="AC20" i="10"/>
  <c r="AC21" i="10"/>
  <c r="AC22" i="10"/>
  <c r="AC23" i="10"/>
  <c r="AC24" i="10"/>
  <c r="AC25" i="10"/>
  <c r="AC26" i="10"/>
  <c r="AC27" i="10"/>
  <c r="AC28" i="10"/>
  <c r="AC29" i="10"/>
  <c r="AC30" i="10"/>
  <c r="AC31" i="10"/>
  <c r="AC33" i="10"/>
  <c r="AC34" i="10"/>
  <c r="AC35" i="10"/>
  <c r="AC36" i="10"/>
  <c r="AC37" i="10"/>
  <c r="AC38" i="10"/>
  <c r="AC39" i="10"/>
  <c r="AC40" i="10"/>
  <c r="AC41" i="10"/>
  <c r="AC42" i="10"/>
  <c r="AC47" i="10"/>
  <c r="AC49" i="10"/>
  <c r="AC51" i="10"/>
  <c r="AC52" i="10"/>
  <c r="AC53" i="10"/>
  <c r="AC54" i="10"/>
  <c r="AC55" i="10"/>
  <c r="AC56" i="10"/>
  <c r="AC57" i="10"/>
  <c r="AC58" i="10"/>
  <c r="AC59" i="10"/>
  <c r="AC60" i="10"/>
  <c r="AC61" i="10"/>
  <c r="AC62" i="10"/>
  <c r="E11" i="10"/>
  <c r="D11" i="10" s="1"/>
  <c r="E9" i="10"/>
  <c r="D9" i="10" s="1"/>
  <c r="C5" i="10" l="1"/>
  <c r="B47" i="6"/>
  <c r="B11" i="1"/>
  <c r="U3" i="12"/>
  <c r="T3" i="12"/>
  <c r="S3" i="12"/>
  <c r="Q3" i="12"/>
  <c r="N3" i="12"/>
  <c r="L3" i="12"/>
  <c r="K3" i="12"/>
  <c r="J3" i="12" s="1"/>
  <c r="I3" i="12"/>
  <c r="H3" i="12"/>
  <c r="G3" i="12"/>
  <c r="F3" i="12"/>
  <c r="E3" i="12"/>
  <c r="D3" i="12"/>
  <c r="C3" i="12"/>
  <c r="R3" i="12" l="1"/>
  <c r="G11" i="2"/>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G108" i="2" s="1"/>
  <c r="G109" i="2" s="1"/>
  <c r="G110" i="2" s="1"/>
  <c r="G111" i="2" s="1"/>
  <c r="G112" i="2" s="1"/>
  <c r="G113" i="2" s="1"/>
  <c r="G114" i="2" s="1"/>
  <c r="G115" i="2" s="1"/>
  <c r="G116" i="2" s="1"/>
  <c r="G117" i="2" s="1"/>
  <c r="G118" i="2" s="1"/>
  <c r="G119" i="2" s="1"/>
  <c r="G120" i="2" s="1"/>
  <c r="G121" i="2" s="1"/>
  <c r="G122" i="2" s="1"/>
  <c r="G123" i="2" s="1"/>
  <c r="G124" i="2" s="1"/>
  <c r="G125" i="2" s="1"/>
  <c r="G126" i="2" s="1"/>
  <c r="G127" i="2" s="1"/>
  <c r="G128" i="2" s="1"/>
  <c r="G129" i="2" s="1"/>
  <c r="G130" i="2" s="1"/>
  <c r="G131" i="2" s="1"/>
  <c r="G132" i="2" s="1"/>
  <c r="G133" i="2" s="1"/>
  <c r="G134" i="2" s="1"/>
  <c r="G135" i="2" s="1"/>
  <c r="G136" i="2" s="1"/>
  <c r="G137" i="2" s="1"/>
  <c r="G138" i="2" s="1"/>
  <c r="G139" i="2" s="1"/>
  <c r="G140" i="2" s="1"/>
  <c r="G141" i="2" s="1"/>
  <c r="G142" i="2" s="1"/>
  <c r="G143" i="2" s="1"/>
  <c r="G144" i="2" s="1"/>
  <c r="G145" i="2" s="1"/>
  <c r="G146" i="2" s="1"/>
  <c r="G147" i="2" s="1"/>
  <c r="G148" i="2" s="1"/>
  <c r="G149" i="2" s="1"/>
  <c r="G150" i="2" s="1"/>
  <c r="G151" i="2" s="1"/>
  <c r="G152" i="2" s="1"/>
  <c r="G153" i="2" s="1"/>
  <c r="E7" i="10"/>
  <c r="E8" i="10"/>
  <c r="D8" i="10" s="1"/>
  <c r="E6" i="10"/>
  <c r="D6" i="10" s="1"/>
  <c r="D7" i="10" l="1"/>
  <c r="B45" i="6" l="1"/>
  <c r="B44" i="6"/>
  <c r="I98" i="11"/>
  <c r="L17" i="10"/>
  <c r="N8" i="2"/>
  <c r="M8" i="2"/>
  <c r="L8"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0" i="2"/>
  <c r="P9" i="2" l="1"/>
  <c r="D90" i="11" s="1"/>
  <c r="E92" i="11" s="1"/>
  <c r="P3" i="12"/>
  <c r="D101" i="11"/>
  <c r="J98" i="11"/>
  <c r="M3" i="12" l="1"/>
  <c r="O3" i="12" s="1"/>
  <c r="J7" i="2"/>
  <c r="C36" i="3" l="1"/>
  <c r="F11" i="2" l="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F121" i="2" s="1"/>
  <c r="F122" i="2" s="1"/>
  <c r="F123" i="2" s="1"/>
  <c r="F124" i="2" s="1"/>
  <c r="F125" i="2" s="1"/>
  <c r="F126" i="2" s="1"/>
  <c r="F127" i="2" s="1"/>
  <c r="F128" i="2" s="1"/>
  <c r="F129" i="2" s="1"/>
  <c r="F130" i="2" s="1"/>
  <c r="F131" i="2" s="1"/>
  <c r="F132" i="2" s="1"/>
  <c r="F133" i="2" s="1"/>
  <c r="F134" i="2" s="1"/>
  <c r="F135" i="2" s="1"/>
  <c r="F136" i="2" s="1"/>
  <c r="F137" i="2" s="1"/>
  <c r="F138" i="2" s="1"/>
  <c r="F139" i="2" s="1"/>
  <c r="F140" i="2" s="1"/>
  <c r="F141" i="2" s="1"/>
  <c r="F142" i="2" s="1"/>
  <c r="F143" i="2" s="1"/>
  <c r="F144" i="2" s="1"/>
  <c r="F145" i="2" s="1"/>
  <c r="F146" i="2" s="1"/>
  <c r="F147" i="2" s="1"/>
  <c r="F148" i="2" s="1"/>
  <c r="F149" i="2" s="1"/>
  <c r="F150" i="2" s="1"/>
  <c r="F151" i="2" s="1"/>
  <c r="F152" i="2" s="1"/>
  <c r="F153" i="2" s="1"/>
  <c r="E11" i="2"/>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D1" i="3" l="1"/>
  <c r="H10" i="2"/>
  <c r="D10" i="2" l="1"/>
  <c r="C11" i="2" s="1"/>
  <c r="H11" i="2" s="1"/>
  <c r="K10" i="2" l="1"/>
  <c r="I10" i="2"/>
  <c r="J10" i="2" l="1"/>
  <c r="D11" i="2"/>
  <c r="K11" i="2" l="1"/>
  <c r="C12" i="2"/>
  <c r="H12" i="2" s="1"/>
  <c r="I11" i="2"/>
  <c r="J11" i="2" l="1"/>
  <c r="D12" i="2"/>
  <c r="C13" i="2" l="1"/>
  <c r="H13" i="2" s="1"/>
  <c r="I12" i="2"/>
  <c r="K12" i="2"/>
  <c r="J12" i="2" l="1"/>
  <c r="D13" i="2"/>
  <c r="C14" i="2" s="1"/>
  <c r="H14" i="2" s="1"/>
  <c r="D14" i="2" l="1"/>
  <c r="C15" i="2" s="1"/>
  <c r="H15" i="2" s="1"/>
  <c r="K13" i="2"/>
  <c r="I13" i="2"/>
  <c r="J13" i="2" l="1"/>
  <c r="D15" i="2"/>
  <c r="C16" i="2" s="1"/>
  <c r="H16" i="2" s="1"/>
  <c r="K14" i="2"/>
  <c r="I14" i="2"/>
  <c r="J14" i="2" s="1"/>
  <c r="D16" i="2" l="1"/>
  <c r="C17" i="2" s="1"/>
  <c r="H17" i="2" s="1"/>
  <c r="I15" i="2"/>
  <c r="K15" i="2"/>
  <c r="J15" i="2" l="1"/>
  <c r="D17" i="2"/>
  <c r="C18" i="2" s="1"/>
  <c r="H18" i="2" s="1"/>
  <c r="K16" i="2"/>
  <c r="I16" i="2"/>
  <c r="J16" i="2" s="1"/>
  <c r="D18" i="2" l="1"/>
  <c r="C19" i="2" s="1"/>
  <c r="H19" i="2" s="1"/>
  <c r="I17" i="2"/>
  <c r="J17" i="2" s="1"/>
  <c r="K17" i="2"/>
  <c r="D19" i="2" l="1"/>
  <c r="C20" i="2" s="1"/>
  <c r="H20" i="2" s="1"/>
  <c r="K18" i="2"/>
  <c r="I18" i="2"/>
  <c r="J18" i="2" s="1"/>
  <c r="D20" i="2" l="1"/>
  <c r="C21" i="2" s="1"/>
  <c r="H21" i="2" s="1"/>
  <c r="I19" i="2"/>
  <c r="J19" i="2" s="1"/>
  <c r="K19" i="2"/>
  <c r="D21" i="2" l="1"/>
  <c r="C22" i="2" s="1"/>
  <c r="H22" i="2" s="1"/>
  <c r="K20" i="2"/>
  <c r="I20" i="2"/>
  <c r="J20" i="2" s="1"/>
  <c r="D22" i="2" l="1"/>
  <c r="C23" i="2" s="1"/>
  <c r="H23" i="2" s="1"/>
  <c r="I21" i="2"/>
  <c r="J21" i="2" s="1"/>
  <c r="K21" i="2"/>
  <c r="D23" i="2" l="1"/>
  <c r="C24" i="2" s="1"/>
  <c r="H24" i="2" s="1"/>
  <c r="K22" i="2"/>
  <c r="I22" i="2"/>
  <c r="J22" i="2" s="1"/>
  <c r="D24" i="2" l="1"/>
  <c r="C25" i="2" s="1"/>
  <c r="H25" i="2" s="1"/>
  <c r="I23" i="2"/>
  <c r="J23" i="2" s="1"/>
  <c r="K23" i="2"/>
  <c r="D25" i="2" l="1"/>
  <c r="C26" i="2" s="1"/>
  <c r="H26" i="2" s="1"/>
  <c r="K24" i="2"/>
  <c r="I24" i="2"/>
  <c r="J24" i="2" s="1"/>
  <c r="D26" i="2" l="1"/>
  <c r="C27" i="2" s="1"/>
  <c r="H27" i="2" s="1"/>
  <c r="I25" i="2"/>
  <c r="J25" i="2" s="1"/>
  <c r="K25" i="2"/>
  <c r="D27" i="2" l="1"/>
  <c r="C28" i="2" s="1"/>
  <c r="H28" i="2" s="1"/>
  <c r="K26" i="2"/>
  <c r="I26" i="2"/>
  <c r="J26" i="2" s="1"/>
  <c r="D28" i="2" l="1"/>
  <c r="C29" i="2" s="1"/>
  <c r="H29" i="2" s="1"/>
  <c r="K27" i="2"/>
  <c r="I27" i="2"/>
  <c r="J27" i="2" s="1"/>
  <c r="D29" i="2" l="1"/>
  <c r="C30" i="2" s="1"/>
  <c r="H30" i="2" s="1"/>
  <c r="K28" i="2"/>
  <c r="I28" i="2"/>
  <c r="J28" i="2" s="1"/>
  <c r="D30" i="2" l="1"/>
  <c r="C31" i="2" s="1"/>
  <c r="H31" i="2" s="1"/>
  <c r="I29" i="2"/>
  <c r="J29" i="2" s="1"/>
  <c r="K29" i="2"/>
  <c r="D31" i="2" l="1"/>
  <c r="C32" i="2" s="1"/>
  <c r="H32" i="2" s="1"/>
  <c r="K30" i="2"/>
  <c r="I30" i="2"/>
  <c r="J30" i="2" s="1"/>
  <c r="D32" i="2" l="1"/>
  <c r="C33" i="2" s="1"/>
  <c r="H33" i="2" s="1"/>
  <c r="I31" i="2"/>
  <c r="J31" i="2" s="1"/>
  <c r="K31" i="2"/>
  <c r="D33" i="2" l="1"/>
  <c r="C34" i="2" s="1"/>
  <c r="H34" i="2" s="1"/>
  <c r="K32" i="2"/>
  <c r="I32" i="2"/>
  <c r="J32" i="2" s="1"/>
  <c r="D34" i="2" l="1"/>
  <c r="C35" i="2" s="1"/>
  <c r="H35" i="2" s="1"/>
  <c r="K33" i="2"/>
  <c r="I33" i="2"/>
  <c r="J33" i="2" s="1"/>
  <c r="D35" i="2" l="1"/>
  <c r="C36" i="2" s="1"/>
  <c r="H36" i="2" s="1"/>
  <c r="K34" i="2"/>
  <c r="I34" i="2"/>
  <c r="J34" i="2" s="1"/>
  <c r="D36" i="2" l="1"/>
  <c r="C37" i="2" s="1"/>
  <c r="H37" i="2" s="1"/>
  <c r="I35" i="2"/>
  <c r="J35" i="2" s="1"/>
  <c r="K35" i="2"/>
  <c r="D37" i="2" l="1"/>
  <c r="C38" i="2" s="1"/>
  <c r="H38" i="2" s="1"/>
  <c r="K36" i="2"/>
  <c r="I36" i="2"/>
  <c r="J36" i="2" s="1"/>
  <c r="D38" i="2" l="1"/>
  <c r="C39" i="2" s="1"/>
  <c r="H39" i="2" s="1"/>
  <c r="I37" i="2"/>
  <c r="J37" i="2" s="1"/>
  <c r="K37" i="2"/>
  <c r="D39" i="2" l="1"/>
  <c r="C40" i="2" s="1"/>
  <c r="H40" i="2" s="1"/>
  <c r="I38" i="2"/>
  <c r="J38" i="2" s="1"/>
  <c r="K38" i="2"/>
  <c r="D40" i="2" l="1"/>
  <c r="C41" i="2" s="1"/>
  <c r="H41" i="2" s="1"/>
  <c r="I39" i="2"/>
  <c r="J39" i="2" s="1"/>
  <c r="K39" i="2"/>
  <c r="D41" i="2" l="1"/>
  <c r="C42" i="2" s="1"/>
  <c r="H42" i="2" s="1"/>
  <c r="I40" i="2"/>
  <c r="J40" i="2" s="1"/>
  <c r="K40" i="2"/>
  <c r="D42" i="2" l="1"/>
  <c r="C43" i="2" s="1"/>
  <c r="H43" i="2" s="1"/>
  <c r="I41" i="2"/>
  <c r="J41" i="2" s="1"/>
  <c r="K41" i="2"/>
  <c r="D43" i="2" l="1"/>
  <c r="C44" i="2" s="1"/>
  <c r="H44" i="2" s="1"/>
  <c r="I42" i="2"/>
  <c r="J42" i="2" s="1"/>
  <c r="K42" i="2"/>
  <c r="D44" i="2" l="1"/>
  <c r="C45" i="2" s="1"/>
  <c r="H45" i="2" s="1"/>
  <c r="I43" i="2"/>
  <c r="J43" i="2" s="1"/>
  <c r="K43" i="2"/>
  <c r="D45" i="2" l="1"/>
  <c r="C46" i="2" s="1"/>
  <c r="H46" i="2" s="1"/>
  <c r="I44" i="2"/>
  <c r="J44" i="2" s="1"/>
  <c r="K44" i="2"/>
  <c r="D46" i="2" l="1"/>
  <c r="C47" i="2" s="1"/>
  <c r="H47" i="2" s="1"/>
  <c r="I45" i="2"/>
  <c r="J45" i="2" s="1"/>
  <c r="K45" i="2"/>
  <c r="D47" i="2" l="1"/>
  <c r="C48" i="2" s="1"/>
  <c r="H48" i="2" s="1"/>
  <c r="I46" i="2"/>
  <c r="J46" i="2" s="1"/>
  <c r="K46" i="2"/>
  <c r="D48" i="2" l="1"/>
  <c r="C49" i="2" s="1"/>
  <c r="H49" i="2" s="1"/>
  <c r="I47" i="2"/>
  <c r="J47" i="2" s="1"/>
  <c r="K47" i="2"/>
  <c r="D49" i="2" l="1"/>
  <c r="C50" i="2" s="1"/>
  <c r="H50" i="2" s="1"/>
  <c r="I48" i="2"/>
  <c r="J48" i="2" s="1"/>
  <c r="K48" i="2"/>
  <c r="I49" i="2" l="1"/>
  <c r="J49" i="2" s="1"/>
  <c r="K49" i="2"/>
  <c r="D50" i="2"/>
  <c r="K50" i="2"/>
  <c r="I50" i="2"/>
  <c r="J50" i="2" s="1"/>
  <c r="C51" i="2" l="1"/>
  <c r="H51" i="2" s="1"/>
  <c r="I51" i="2" l="1"/>
  <c r="J51" i="2" s="1"/>
  <c r="D51" i="2"/>
  <c r="K51" i="2"/>
  <c r="C52" i="2" l="1"/>
  <c r="H52" i="2" s="1"/>
  <c r="I52" i="2" l="1"/>
  <c r="J52" i="2" s="1"/>
  <c r="D52" i="2"/>
  <c r="K52" i="2"/>
  <c r="C53" i="2" l="1"/>
  <c r="H53" i="2" s="1"/>
  <c r="I53" i="2" l="1"/>
  <c r="J53" i="2" s="1"/>
  <c r="D53" i="2"/>
  <c r="K53" i="2"/>
  <c r="C54" i="2" l="1"/>
  <c r="H54" i="2" s="1"/>
  <c r="I54" i="2" l="1"/>
  <c r="J54" i="2" s="1"/>
  <c r="D54" i="2"/>
  <c r="K54" i="2"/>
  <c r="C55" i="2" l="1"/>
  <c r="H55" i="2" s="1"/>
  <c r="I55" i="2" l="1"/>
  <c r="J55" i="2" s="1"/>
  <c r="D55" i="2"/>
  <c r="K55" i="2"/>
  <c r="C56" i="2" l="1"/>
  <c r="H56" i="2" s="1"/>
  <c r="I56" i="2" l="1"/>
  <c r="J56" i="2" s="1"/>
  <c r="D56" i="2"/>
  <c r="K56" i="2"/>
  <c r="C57" i="2" l="1"/>
  <c r="H57" i="2" s="1"/>
  <c r="I57" i="2" l="1"/>
  <c r="J57" i="2" s="1"/>
  <c r="D57" i="2"/>
  <c r="K57" i="2"/>
  <c r="C58" i="2" l="1"/>
  <c r="H58" i="2" s="1"/>
  <c r="I58" i="2" l="1"/>
  <c r="J58" i="2" s="1"/>
  <c r="D58" i="2"/>
  <c r="K58" i="2"/>
  <c r="C59" i="2" l="1"/>
  <c r="H59" i="2" s="1"/>
  <c r="I59" i="2" l="1"/>
  <c r="J59" i="2" s="1"/>
  <c r="D59" i="2"/>
  <c r="K59" i="2"/>
  <c r="C60" i="2" l="1"/>
  <c r="H60" i="2" s="1"/>
  <c r="I60" i="2" l="1"/>
  <c r="J60" i="2" s="1"/>
  <c r="D60" i="2"/>
  <c r="K60" i="2"/>
  <c r="C61" i="2" l="1"/>
  <c r="H61" i="2" s="1"/>
  <c r="I61" i="2" l="1"/>
  <c r="J61" i="2" s="1"/>
  <c r="D61" i="2"/>
  <c r="K61" i="2"/>
  <c r="C62" i="2" l="1"/>
  <c r="H62" i="2" s="1"/>
  <c r="I62" i="2" l="1"/>
  <c r="J62" i="2" s="1"/>
  <c r="D62" i="2"/>
  <c r="K62" i="2"/>
  <c r="C63" i="2" l="1"/>
  <c r="H63" i="2" s="1"/>
  <c r="I63" i="2" l="1"/>
  <c r="J63" i="2" s="1"/>
  <c r="D63" i="2"/>
  <c r="K63" i="2"/>
  <c r="C64" i="2" l="1"/>
  <c r="H64" i="2" s="1"/>
  <c r="I64" i="2" l="1"/>
  <c r="J64" i="2" s="1"/>
  <c r="D64" i="2"/>
  <c r="K64" i="2"/>
  <c r="C65" i="2" l="1"/>
  <c r="H65" i="2" s="1"/>
  <c r="I65" i="2" l="1"/>
  <c r="J65" i="2" s="1"/>
  <c r="D65" i="2"/>
  <c r="K65" i="2"/>
  <c r="C66" i="2" l="1"/>
  <c r="H66" i="2" s="1"/>
  <c r="I66" i="2" l="1"/>
  <c r="J66" i="2" s="1"/>
  <c r="D66" i="2"/>
  <c r="K66" i="2"/>
  <c r="C67" i="2" l="1"/>
  <c r="H67" i="2" s="1"/>
  <c r="I67" i="2" l="1"/>
  <c r="J67" i="2" s="1"/>
  <c r="D67" i="2"/>
  <c r="K67" i="2"/>
  <c r="C68" i="2" l="1"/>
  <c r="H68" i="2" s="1"/>
  <c r="I68" i="2" l="1"/>
  <c r="J68" i="2" s="1"/>
  <c r="D68" i="2"/>
  <c r="K68" i="2"/>
  <c r="C69" i="2" l="1"/>
  <c r="H69" i="2" s="1"/>
  <c r="I69" i="2" l="1"/>
  <c r="J69" i="2" s="1"/>
  <c r="D69" i="2"/>
  <c r="K69" i="2"/>
  <c r="C70" i="2" l="1"/>
  <c r="H70" i="2" s="1"/>
  <c r="I70" i="2" l="1"/>
  <c r="J70" i="2" s="1"/>
  <c r="D70" i="2"/>
  <c r="K70" i="2"/>
  <c r="C71" i="2" l="1"/>
  <c r="H71" i="2" s="1"/>
  <c r="I71" i="2" l="1"/>
  <c r="J71" i="2" s="1"/>
  <c r="D71" i="2"/>
  <c r="K71" i="2"/>
  <c r="C72" i="2" l="1"/>
  <c r="H72" i="2" s="1"/>
  <c r="I72" i="2" l="1"/>
  <c r="J72" i="2" s="1"/>
  <c r="D72" i="2"/>
  <c r="K72" i="2"/>
  <c r="C73" i="2" l="1"/>
  <c r="H73" i="2" s="1"/>
  <c r="I73" i="2" l="1"/>
  <c r="J73" i="2" s="1"/>
  <c r="D73" i="2"/>
  <c r="K73" i="2"/>
  <c r="C74" i="2" l="1"/>
  <c r="H74" i="2" s="1"/>
  <c r="I74" i="2" l="1"/>
  <c r="J74" i="2" s="1"/>
  <c r="D74" i="2"/>
  <c r="K74" i="2"/>
  <c r="C75" i="2" l="1"/>
  <c r="H75" i="2" s="1"/>
  <c r="I75" i="2" l="1"/>
  <c r="J75" i="2" s="1"/>
  <c r="D75" i="2"/>
  <c r="K75" i="2"/>
  <c r="C76" i="2" l="1"/>
  <c r="H76" i="2" s="1"/>
  <c r="I76" i="2" l="1"/>
  <c r="J76" i="2" s="1"/>
  <c r="D76" i="2"/>
  <c r="K76" i="2"/>
  <c r="C77" i="2" l="1"/>
  <c r="H77" i="2" s="1"/>
  <c r="I77" i="2" l="1"/>
  <c r="J77" i="2" s="1"/>
  <c r="D77" i="2"/>
  <c r="K77" i="2"/>
  <c r="C78" i="2" l="1"/>
  <c r="H78" i="2" s="1"/>
  <c r="I78" i="2" l="1"/>
  <c r="J78" i="2" s="1"/>
  <c r="D78" i="2"/>
  <c r="K78" i="2"/>
  <c r="C79" i="2" l="1"/>
  <c r="H79" i="2" s="1"/>
  <c r="I79" i="2" l="1"/>
  <c r="J79" i="2" s="1"/>
  <c r="D79" i="2"/>
  <c r="K79" i="2"/>
  <c r="C80" i="2" l="1"/>
  <c r="H80" i="2" s="1"/>
  <c r="I80" i="2" l="1"/>
  <c r="J80" i="2" s="1"/>
  <c r="D80" i="2"/>
  <c r="K80" i="2"/>
  <c r="C81" i="2" l="1"/>
  <c r="H81" i="2" s="1"/>
  <c r="I81" i="2" l="1"/>
  <c r="J81" i="2" s="1"/>
  <c r="D81" i="2"/>
  <c r="K81" i="2"/>
  <c r="C82" i="2" l="1"/>
  <c r="H82" i="2" s="1"/>
  <c r="I82" i="2" l="1"/>
  <c r="J82" i="2" s="1"/>
  <c r="D82" i="2"/>
  <c r="K82" i="2"/>
  <c r="C83" i="2" l="1"/>
  <c r="H83" i="2" s="1"/>
  <c r="I83" i="2" l="1"/>
  <c r="J83" i="2" s="1"/>
  <c r="D83" i="2"/>
  <c r="K83" i="2"/>
  <c r="C84" i="2" l="1"/>
  <c r="H84" i="2" s="1"/>
  <c r="I84" i="2" l="1"/>
  <c r="J84" i="2" s="1"/>
  <c r="D84" i="2"/>
  <c r="K84" i="2"/>
  <c r="C85" i="2" l="1"/>
  <c r="H85" i="2" s="1"/>
  <c r="I85" i="2" l="1"/>
  <c r="J85" i="2" s="1"/>
  <c r="D85" i="2"/>
  <c r="K85" i="2"/>
  <c r="C86" i="2" l="1"/>
  <c r="H86" i="2" s="1"/>
  <c r="I86" i="2" l="1"/>
  <c r="J86" i="2" s="1"/>
  <c r="D86" i="2"/>
  <c r="K86" i="2"/>
  <c r="C87" i="2" l="1"/>
  <c r="H87" i="2" s="1"/>
  <c r="I87" i="2" l="1"/>
  <c r="J87" i="2" s="1"/>
  <c r="D87" i="2"/>
  <c r="K87" i="2"/>
  <c r="C88" i="2" l="1"/>
  <c r="H88" i="2" s="1"/>
  <c r="I88" i="2" l="1"/>
  <c r="J88" i="2" s="1"/>
  <c r="D88" i="2"/>
  <c r="K88" i="2"/>
  <c r="C89" i="2" l="1"/>
  <c r="H89" i="2" s="1"/>
  <c r="I89" i="2" l="1"/>
  <c r="J89" i="2" s="1"/>
  <c r="D89" i="2"/>
  <c r="K89" i="2"/>
  <c r="C90" i="2" l="1"/>
  <c r="H90" i="2" s="1"/>
  <c r="I90" i="2" l="1"/>
  <c r="J90" i="2" s="1"/>
  <c r="D90" i="2"/>
  <c r="K90" i="2"/>
  <c r="C91" i="2" l="1"/>
  <c r="H91" i="2" s="1"/>
  <c r="I91" i="2" l="1"/>
  <c r="J91" i="2" s="1"/>
  <c r="D91" i="2"/>
  <c r="K91" i="2"/>
  <c r="C92" i="2" l="1"/>
  <c r="H92" i="2" s="1"/>
  <c r="I92" i="2" l="1"/>
  <c r="J92" i="2" s="1"/>
  <c r="D92" i="2"/>
  <c r="K92" i="2"/>
  <c r="C93" i="2" l="1"/>
  <c r="H93" i="2" s="1"/>
  <c r="I93" i="2" l="1"/>
  <c r="J93" i="2" s="1"/>
  <c r="D93" i="2"/>
  <c r="K93" i="2"/>
  <c r="C94" i="2" l="1"/>
  <c r="H94" i="2" s="1"/>
  <c r="I94" i="2" l="1"/>
  <c r="J94" i="2" s="1"/>
  <c r="D94" i="2"/>
  <c r="K94" i="2"/>
  <c r="C95" i="2" l="1"/>
  <c r="H95" i="2" s="1"/>
  <c r="I95" i="2" l="1"/>
  <c r="J95" i="2" s="1"/>
  <c r="D95" i="2"/>
  <c r="K95" i="2"/>
  <c r="C96" i="2" l="1"/>
  <c r="H96" i="2" s="1"/>
  <c r="I96" i="2" l="1"/>
  <c r="J96" i="2" s="1"/>
  <c r="D96" i="2"/>
  <c r="K96" i="2"/>
  <c r="C97" i="2" l="1"/>
  <c r="H97" i="2" s="1"/>
  <c r="I97" i="2" l="1"/>
  <c r="J97" i="2" s="1"/>
  <c r="D97" i="2"/>
  <c r="K97" i="2"/>
  <c r="C98" i="2" l="1"/>
  <c r="H98" i="2" s="1"/>
  <c r="I98" i="2" l="1"/>
  <c r="J98" i="2" s="1"/>
  <c r="D98" i="2"/>
  <c r="K98" i="2"/>
  <c r="C99" i="2" l="1"/>
  <c r="H99" i="2" s="1"/>
  <c r="I99" i="2" l="1"/>
  <c r="J99" i="2" s="1"/>
  <c r="D99" i="2"/>
  <c r="K99" i="2"/>
  <c r="C100" i="2" l="1"/>
  <c r="H100" i="2" s="1"/>
  <c r="I100" i="2" l="1"/>
  <c r="J100" i="2" s="1"/>
  <c r="D100" i="2"/>
  <c r="K100" i="2"/>
  <c r="C101" i="2" l="1"/>
  <c r="H101" i="2" s="1"/>
  <c r="I101" i="2" l="1"/>
  <c r="J101" i="2" s="1"/>
  <c r="D101" i="2"/>
  <c r="K101" i="2"/>
  <c r="C102" i="2" l="1"/>
  <c r="H102" i="2" s="1"/>
  <c r="I102" i="2" l="1"/>
  <c r="J102" i="2" s="1"/>
  <c r="D102" i="2"/>
  <c r="K102" i="2"/>
  <c r="C103" i="2" l="1"/>
  <c r="H103" i="2" s="1"/>
  <c r="I103" i="2" l="1"/>
  <c r="J103" i="2" s="1"/>
  <c r="D103" i="2"/>
  <c r="K103" i="2"/>
  <c r="C104" i="2" l="1"/>
  <c r="H104" i="2" s="1"/>
  <c r="I104" i="2" l="1"/>
  <c r="J104" i="2" s="1"/>
  <c r="D104" i="2"/>
  <c r="K104" i="2"/>
  <c r="C105" i="2" l="1"/>
  <c r="H105" i="2" s="1"/>
  <c r="I105" i="2" l="1"/>
  <c r="J105" i="2" s="1"/>
  <c r="D105" i="2"/>
  <c r="K105" i="2"/>
  <c r="C106" i="2" l="1"/>
  <c r="H106" i="2" s="1"/>
  <c r="I106" i="2" l="1"/>
  <c r="J106" i="2" s="1"/>
  <c r="D106" i="2"/>
  <c r="K106" i="2"/>
  <c r="C107" i="2" l="1"/>
  <c r="H107" i="2" s="1"/>
  <c r="I107" i="2" l="1"/>
  <c r="J107" i="2" s="1"/>
  <c r="D107" i="2"/>
  <c r="K107" i="2"/>
  <c r="C108" i="2" l="1"/>
  <c r="H108" i="2" s="1"/>
  <c r="I108" i="2" l="1"/>
  <c r="J108" i="2" s="1"/>
  <c r="D108" i="2"/>
  <c r="K108" i="2"/>
  <c r="C109" i="2" l="1"/>
  <c r="H109" i="2" s="1"/>
  <c r="I109" i="2" l="1"/>
  <c r="J109" i="2" s="1"/>
  <c r="D109" i="2"/>
  <c r="K109" i="2"/>
  <c r="C110" i="2" l="1"/>
  <c r="H110" i="2" s="1"/>
  <c r="I110" i="2" l="1"/>
  <c r="J110" i="2" s="1"/>
  <c r="D110" i="2"/>
  <c r="K110" i="2"/>
  <c r="C111" i="2" l="1"/>
  <c r="H111" i="2" s="1"/>
  <c r="I111" i="2" l="1"/>
  <c r="J111" i="2" s="1"/>
  <c r="D111" i="2"/>
  <c r="K111" i="2"/>
  <c r="C112" i="2" l="1"/>
  <c r="H112" i="2" s="1"/>
  <c r="I112" i="2" l="1"/>
  <c r="J112" i="2" s="1"/>
  <c r="D112" i="2"/>
  <c r="K112" i="2"/>
  <c r="C113" i="2" l="1"/>
  <c r="H113" i="2" s="1"/>
  <c r="I113" i="2" l="1"/>
  <c r="J113" i="2" s="1"/>
  <c r="D113" i="2"/>
  <c r="K113" i="2"/>
  <c r="C114" i="2" l="1"/>
  <c r="H114" i="2" s="1"/>
  <c r="I114" i="2" l="1"/>
  <c r="J114" i="2" s="1"/>
  <c r="D114" i="2"/>
  <c r="K114" i="2"/>
  <c r="C115" i="2" l="1"/>
  <c r="H115" i="2" s="1"/>
  <c r="I115" i="2" l="1"/>
  <c r="J115" i="2" s="1"/>
  <c r="D115" i="2"/>
  <c r="K115" i="2"/>
  <c r="C116" i="2" l="1"/>
  <c r="H116" i="2" s="1"/>
  <c r="I116" i="2" l="1"/>
  <c r="J116" i="2" s="1"/>
  <c r="D116" i="2"/>
  <c r="K116" i="2"/>
  <c r="C117" i="2" l="1"/>
  <c r="H117" i="2" s="1"/>
  <c r="I117" i="2" l="1"/>
  <c r="J117" i="2" s="1"/>
  <c r="D117" i="2"/>
  <c r="K117" i="2"/>
  <c r="C118" i="2" l="1"/>
  <c r="H118" i="2" s="1"/>
  <c r="I118" i="2" l="1"/>
  <c r="J118" i="2" s="1"/>
  <c r="D118" i="2"/>
  <c r="K118" i="2"/>
  <c r="C119" i="2" l="1"/>
  <c r="H119" i="2" s="1"/>
  <c r="I119" i="2" l="1"/>
  <c r="J119" i="2" s="1"/>
  <c r="D119" i="2"/>
  <c r="K119" i="2"/>
  <c r="C120" i="2" l="1"/>
  <c r="H120" i="2" s="1"/>
  <c r="K120" i="2" l="1"/>
  <c r="I120" i="2"/>
  <c r="J120" i="2" s="1"/>
  <c r="D120" i="2"/>
  <c r="C121" i="2" l="1"/>
  <c r="H121" i="2" s="1"/>
  <c r="D121" i="2" l="1"/>
  <c r="K121" i="2"/>
  <c r="I121" i="2"/>
  <c r="J121" i="2" s="1"/>
  <c r="C122" i="2" l="1"/>
  <c r="H122" i="2" s="1"/>
  <c r="K122" i="2" l="1"/>
  <c r="I122" i="2"/>
  <c r="J122" i="2" s="1"/>
  <c r="D122" i="2"/>
  <c r="C123" i="2" l="1"/>
  <c r="H123" i="2" s="1"/>
  <c r="I123" i="2" l="1"/>
  <c r="J123" i="2" s="1"/>
  <c r="D123" i="2"/>
  <c r="K123" i="2"/>
  <c r="C124" i="2" l="1"/>
  <c r="H124" i="2" s="1"/>
  <c r="I124" i="2" l="1"/>
  <c r="J124" i="2" s="1"/>
  <c r="D124" i="2"/>
  <c r="K124" i="2"/>
  <c r="C125" i="2" l="1"/>
  <c r="H125" i="2" s="1"/>
  <c r="I125" i="2" l="1"/>
  <c r="J125" i="2" s="1"/>
  <c r="K125" i="2"/>
  <c r="D125" i="2"/>
  <c r="C126" i="2" l="1"/>
  <c r="H126" i="2" s="1"/>
  <c r="I126" i="2" l="1"/>
  <c r="J126" i="2" s="1"/>
  <c r="D126" i="2"/>
  <c r="K126" i="2"/>
  <c r="C127" i="2" l="1"/>
  <c r="H127" i="2" s="1"/>
  <c r="K127" i="2" l="1"/>
  <c r="D127" i="2"/>
  <c r="I127" i="2"/>
  <c r="J127" i="2" s="1"/>
  <c r="C128" i="2" l="1"/>
  <c r="H128" i="2" s="1"/>
  <c r="I128" i="2" l="1"/>
  <c r="J128" i="2" s="1"/>
  <c r="K128" i="2"/>
  <c r="D128" i="2"/>
  <c r="C129" i="2" l="1"/>
  <c r="H129" i="2" s="1"/>
  <c r="I129" i="2" l="1"/>
  <c r="J129" i="2" s="1"/>
  <c r="K129" i="2"/>
  <c r="D129" i="2"/>
  <c r="C130" i="2" l="1"/>
  <c r="H130" i="2" s="1"/>
  <c r="I130" i="2" l="1"/>
  <c r="J130" i="2" s="1"/>
  <c r="D130" i="2"/>
  <c r="K130" i="2"/>
  <c r="C131" i="2" l="1"/>
  <c r="H131" i="2" s="1"/>
  <c r="K131" i="2" l="1"/>
  <c r="I131" i="2"/>
  <c r="J131" i="2" s="1"/>
  <c r="D131" i="2"/>
  <c r="C132" i="2" l="1"/>
  <c r="H132" i="2" s="1"/>
  <c r="I132" i="2" l="1"/>
  <c r="J132" i="2" s="1"/>
  <c r="D132" i="2"/>
  <c r="K132" i="2"/>
  <c r="C133" i="2" l="1"/>
  <c r="H133" i="2" s="1"/>
  <c r="I133" i="2" l="1"/>
  <c r="J133" i="2" s="1"/>
  <c r="K133" i="2"/>
  <c r="D133" i="2"/>
  <c r="C134" i="2" l="1"/>
  <c r="H134" i="2" s="1"/>
  <c r="I134" i="2" l="1"/>
  <c r="J134" i="2" s="1"/>
  <c r="K134" i="2"/>
  <c r="D134" i="2"/>
  <c r="C135" i="2" l="1"/>
  <c r="H135" i="2" s="1"/>
  <c r="D135" i="2" l="1"/>
  <c r="I135" i="2"/>
  <c r="J135" i="2" s="1"/>
  <c r="K135" i="2"/>
  <c r="C136" i="2" l="1"/>
  <c r="H136" i="2" s="1"/>
  <c r="I136" i="2" l="1"/>
  <c r="J136" i="2" s="1"/>
  <c r="D136" i="2"/>
  <c r="K136" i="2"/>
  <c r="C137" i="2" l="1"/>
  <c r="H137" i="2" s="1"/>
  <c r="D137" i="2" l="1"/>
  <c r="I137" i="2"/>
  <c r="J137" i="2" s="1"/>
  <c r="K137" i="2"/>
  <c r="C138" i="2" l="1"/>
  <c r="H138" i="2" s="1"/>
  <c r="I138" i="2" l="1"/>
  <c r="J138" i="2" s="1"/>
  <c r="D138" i="2"/>
  <c r="K138" i="2"/>
  <c r="C139" i="2" l="1"/>
  <c r="H139" i="2" s="1"/>
  <c r="I139" i="2" l="1"/>
  <c r="J139" i="2" s="1"/>
  <c r="K139" i="2"/>
  <c r="D139" i="2"/>
  <c r="C140" i="2" l="1"/>
  <c r="H140" i="2" s="1"/>
  <c r="I140" i="2" l="1"/>
  <c r="J140" i="2" s="1"/>
  <c r="D140" i="2"/>
  <c r="K140" i="2"/>
  <c r="C141" i="2" l="1"/>
  <c r="H141" i="2" s="1"/>
  <c r="I141" i="2" l="1"/>
  <c r="J141" i="2" s="1"/>
  <c r="K141" i="2"/>
  <c r="D141" i="2"/>
  <c r="C142" i="2" l="1"/>
  <c r="H142" i="2" s="1"/>
  <c r="I142" i="2" l="1"/>
  <c r="J142" i="2" s="1"/>
  <c r="D142" i="2"/>
  <c r="K142" i="2"/>
  <c r="C143" i="2" l="1"/>
  <c r="H143" i="2" s="1"/>
  <c r="I143" i="2" l="1"/>
  <c r="J143" i="2" s="1"/>
  <c r="D143" i="2"/>
  <c r="K143" i="2"/>
  <c r="C144" i="2" l="1"/>
  <c r="H144" i="2" s="1"/>
  <c r="I144" i="2" l="1"/>
  <c r="J144" i="2" s="1"/>
  <c r="K144" i="2"/>
  <c r="D144" i="2"/>
  <c r="C145" i="2" l="1"/>
  <c r="H145" i="2" s="1"/>
  <c r="I145" i="2" l="1"/>
  <c r="J145" i="2" s="1"/>
  <c r="K145" i="2"/>
  <c r="D145" i="2"/>
  <c r="C146" i="2" l="1"/>
  <c r="H146" i="2" s="1"/>
  <c r="I146" i="2" l="1"/>
  <c r="J146" i="2" s="1"/>
  <c r="D146" i="2"/>
  <c r="K146" i="2"/>
  <c r="C147" i="2" l="1"/>
  <c r="H147" i="2" s="1"/>
  <c r="D147" i="2" l="1"/>
  <c r="I147" i="2"/>
  <c r="J147" i="2" s="1"/>
  <c r="K147" i="2"/>
  <c r="C148" i="2" l="1"/>
  <c r="H148" i="2" s="1"/>
  <c r="I148" i="2" l="1"/>
  <c r="J148" i="2" s="1"/>
  <c r="D148" i="2"/>
  <c r="K148" i="2"/>
  <c r="C149" i="2" l="1"/>
  <c r="H149" i="2" s="1"/>
  <c r="K149" i="2" l="1"/>
  <c r="I149" i="2"/>
  <c r="J149" i="2" s="1"/>
  <c r="D149" i="2"/>
  <c r="C150" i="2" l="1"/>
  <c r="H150" i="2" s="1"/>
  <c r="I150" i="2" l="1"/>
  <c r="J150" i="2" s="1"/>
  <c r="D150" i="2"/>
  <c r="K150" i="2"/>
  <c r="C151" i="2" l="1"/>
  <c r="H151" i="2" s="1"/>
  <c r="I151" i="2" l="1"/>
  <c r="J151" i="2" s="1"/>
  <c r="K151" i="2"/>
  <c r="D151" i="2"/>
  <c r="C152" i="2" l="1"/>
  <c r="H152" i="2" s="1"/>
  <c r="I152" i="2" l="1"/>
  <c r="J152" i="2" s="1"/>
  <c r="D152" i="2"/>
  <c r="K152" i="2"/>
  <c r="C153" i="2" l="1"/>
  <c r="H153" i="2" s="1"/>
  <c r="K12" i="1" l="1"/>
  <c r="J16" i="1"/>
  <c r="J12" i="1"/>
  <c r="J13" i="1"/>
  <c r="J18" i="1"/>
  <c r="J17" i="1"/>
  <c r="J19" i="1"/>
  <c r="J14" i="1"/>
  <c r="J15" i="1"/>
  <c r="K153" i="2"/>
  <c r="I153" i="2"/>
  <c r="D153" i="2"/>
  <c r="L19" i="1"/>
  <c r="L15" i="1"/>
  <c r="L16" i="1"/>
  <c r="L18" i="1"/>
  <c r="L17" i="1"/>
  <c r="L13" i="1"/>
  <c r="K16" i="1"/>
  <c r="K17" i="1"/>
  <c r="K13" i="1"/>
  <c r="L12" i="1"/>
  <c r="L14" i="1"/>
  <c r="K19" i="1"/>
  <c r="K14" i="1"/>
  <c r="K15" i="1"/>
  <c r="K18" i="1"/>
  <c r="G22" i="1" l="1"/>
  <c r="G27" i="1"/>
  <c r="G18" i="1"/>
  <c r="G20" i="1"/>
  <c r="G25" i="1"/>
  <c r="G16" i="1"/>
  <c r="G17" i="1"/>
  <c r="G12" i="1"/>
  <c r="G13" i="1"/>
  <c r="G19" i="1"/>
  <c r="G26" i="1"/>
  <c r="G23" i="1"/>
  <c r="G15" i="1"/>
  <c r="G21" i="1"/>
  <c r="G14" i="1"/>
  <c r="G24" i="1"/>
  <c r="J153" i="2"/>
  <c r="J21" i="1"/>
  <c r="L21" i="1"/>
  <c r="K21" i="1"/>
  <c r="G28" i="1" l="1"/>
</calcChain>
</file>

<file path=xl/sharedStrings.xml><?xml version="1.0" encoding="utf-8"?>
<sst xmlns="http://schemas.openxmlformats.org/spreadsheetml/2006/main" count="482" uniqueCount="381">
  <si>
    <t>Tabela 1 -</t>
  </si>
  <si>
    <t>Promotor</t>
  </si>
  <si>
    <t>Parceiro 1</t>
  </si>
  <si>
    <t>Parceiro 2</t>
  </si>
  <si>
    <t>Parceiro 3</t>
  </si>
  <si>
    <t>Parceiro 4</t>
  </si>
  <si>
    <t>Parceiro 5</t>
  </si>
  <si>
    <t>Parceiro 6</t>
  </si>
  <si>
    <t>Parceiro 7</t>
  </si>
  <si>
    <t>Parceiro 8</t>
  </si>
  <si>
    <t>Parceiro 9</t>
  </si>
  <si>
    <t>Parceiro 10</t>
  </si>
  <si>
    <t>Parceiro 11</t>
  </si>
  <si>
    <t>Parceiro 12</t>
  </si>
  <si>
    <t>Parceiro 13</t>
  </si>
  <si>
    <t>Parceiro 14</t>
  </si>
  <si>
    <t>Parceiro 15</t>
  </si>
  <si>
    <t>NIF</t>
  </si>
  <si>
    <t>Tabela 2 -</t>
  </si>
  <si>
    <t>Justificação da Despesa</t>
  </si>
  <si>
    <t>a) Recursos humanos afetos ao projeto</t>
  </si>
  <si>
    <t>b) Aquisição de instrumentos e equipamento científico e técnico</t>
  </si>
  <si>
    <t>c) Amortização de instrumentos e equipamento científico e técnico</t>
  </si>
  <si>
    <t>d) Despesas associadas ao registo nacional e estrangeiro de patentes</t>
  </si>
  <si>
    <t>e) Despesas com a demonstração, promoção e divulgação dos resultados do projeto</t>
  </si>
  <si>
    <t>f)Aquisição de outros bens e serviços relacionados diretamente com a execução do projeto</t>
  </si>
  <si>
    <t>Rubrica de Despesa</t>
  </si>
  <si>
    <t>Despesa Elegível</t>
  </si>
  <si>
    <t>Despesa Não Elegível</t>
  </si>
  <si>
    <t>S</t>
  </si>
  <si>
    <t>Rúbrica</t>
  </si>
  <si>
    <t>a)</t>
  </si>
  <si>
    <t>b)</t>
  </si>
  <si>
    <t>c)</t>
  </si>
  <si>
    <t>d)</t>
  </si>
  <si>
    <t>e)</t>
  </si>
  <si>
    <t>f)</t>
  </si>
  <si>
    <t>g)</t>
  </si>
  <si>
    <t>h)</t>
  </si>
  <si>
    <t>V.01</t>
  </si>
  <si>
    <t>A) Desenvolvimento da Economia do Mar</t>
  </si>
  <si>
    <t>B) Investigação Científica e Tecnológica do Mar</t>
  </si>
  <si>
    <t>C) Monitorização e Proteção do Ambiente Marinho</t>
  </si>
  <si>
    <t>D) Segurança Marítima</t>
  </si>
  <si>
    <t>i) Criação de start-ups tecnológicas da nova economia do mar</t>
  </si>
  <si>
    <t xml:space="preserve"> </t>
  </si>
  <si>
    <t>ii) Criação ou dinamização de atividades económicas ligadas ao mar, designadamente no âmbito da formação, da facilitação do acesso das PME a financiamento, da investigação, desenvolvimento e inovação</t>
  </si>
  <si>
    <t>iii) Dinamização de instrumentos de reforço ou de financiamento de capital próprio ou de capital alheio e de partilha de risco</t>
  </si>
  <si>
    <t>iv) Proteção e desenvolvimento da segurança alimentar e alimentação escolar</t>
  </si>
  <si>
    <t>v) Promoção das energias renováveis</t>
  </si>
  <si>
    <t>i) Exploração de novas linhas de investigação científica e tecnológica aplicadas às prioridades das políticas públicas para o mar</t>
  </si>
  <si>
    <t>ii) Desenvolvimento tecnológico para a economia do mar e da biotecnologia</t>
  </si>
  <si>
    <t>iii) Transferência de conhecimento na área das políticas públicas e economia do mar</t>
  </si>
  <si>
    <t>iv) Investigação aplicada, em parceria com a indústria</t>
  </si>
  <si>
    <t>v) Atualização nas áreas da investigação e do desenvolvimento tecnológico para a economia do mar</t>
  </si>
  <si>
    <t>i) Garantia do bom estado ambiental do domínio público marítimo</t>
  </si>
  <si>
    <t>ii) Prevenção e combate à poluição do meio marinho</t>
  </si>
  <si>
    <t>iii) Proteção ou recuperação de ecossistemas e biodiversidade marinha</t>
  </si>
  <si>
    <t>iv)  Resposta a situações de emergência de salvaguarda dos interesses nacionais marítimos</t>
  </si>
  <si>
    <t>v) Consciencialização social sobre a importância do mar</t>
  </si>
  <si>
    <t>i) Formação ao nível da segurança no mar</t>
  </si>
  <si>
    <t>ii) Investimentos ou ações que visem a salvaguarda da vida humana no mar</t>
  </si>
  <si>
    <t>Selecione uma opção:</t>
  </si>
  <si>
    <t>T</t>
  </si>
  <si>
    <t>A</t>
  </si>
  <si>
    <t>P</t>
  </si>
  <si>
    <t>Identificação das rubricas de despesa</t>
  </si>
  <si>
    <t>Prioridades Estratégicas</t>
  </si>
  <si>
    <t>A_</t>
  </si>
  <si>
    <t>B_</t>
  </si>
  <si>
    <t>C_</t>
  </si>
  <si>
    <t>D_</t>
  </si>
  <si>
    <t>a) Biotecnologia Azul</t>
  </si>
  <si>
    <t>f) Educação, formação profissional e literacia para o oceano</t>
  </si>
  <si>
    <t>b) Energias Renováveis Oceânicas Digitais (Indústria 4.0)</t>
  </si>
  <si>
    <t>c) Portos 4.0</t>
  </si>
  <si>
    <t>d) Robótica oceânica</t>
  </si>
  <si>
    <t>e) Economia do mar sustentável</t>
  </si>
  <si>
    <t>E_1_2017</t>
  </si>
  <si>
    <t>E_2_2017</t>
  </si>
  <si>
    <t>Energias Renováveis Oceânicas - Investigação na energia das ondas</t>
  </si>
  <si>
    <t>Aux</t>
  </si>
  <si>
    <t>E</t>
  </si>
  <si>
    <t>Total</t>
  </si>
  <si>
    <t>Despesa 
Total</t>
  </si>
  <si>
    <t>Designação</t>
  </si>
  <si>
    <t>ID</t>
  </si>
  <si>
    <t>FUNDO AZUL</t>
  </si>
  <si>
    <t xml:space="preserve"> (Portaria n.º 344/2016, de 30 de dezembro)</t>
  </si>
  <si>
    <t>Controlo Documental</t>
  </si>
  <si>
    <t>Documentação para Instrução da Candidatura</t>
  </si>
  <si>
    <t>Sim</t>
  </si>
  <si>
    <t>Não</t>
  </si>
  <si>
    <t>NA</t>
  </si>
  <si>
    <t>Observações:</t>
  </si>
  <si>
    <t>Beneficiário</t>
  </si>
  <si>
    <t>Elegibilidade do Beneficiário</t>
  </si>
  <si>
    <t>Fotocópia do cartão de pessoa coletiva ou equiparada</t>
  </si>
  <si>
    <t>Documento constitutivo da entidade, se pessoa coletiva</t>
  </si>
  <si>
    <t>Certidão comprovativa de situação regularizada face à Administração Fiscal ou autorização para consulta direta</t>
  </si>
  <si>
    <t>Certidão comprovativa de situação regularizada face à Segurança Social ou autorização para consulta direta</t>
  </si>
  <si>
    <t>Certidão da Direção de Serviços do IVA comprovativa do regime de IVA do promotor e/ou informação cadastral do regime de IVA aplicável</t>
  </si>
  <si>
    <t>Procuração quando o promotor se pretende fazer representar na prática de atos relativos ao pedido de apoio e/ou ao contrato (termo de aceitação)</t>
  </si>
  <si>
    <t>Ata conferindo poderes de representação na prática de atos relativos ao pedido de apoio e/ou ao contrato, no caso de promotores de natureza coletiva</t>
  </si>
  <si>
    <t>Outros documentos identificativos do promotor</t>
  </si>
  <si>
    <t>Declaração de start-up (empresa em fase de arranque)</t>
  </si>
  <si>
    <t xml:space="preserve">Candidaturas em Parceria/Consórcio </t>
  </si>
  <si>
    <t>Contrato de Parceria/Consórcio</t>
  </si>
  <si>
    <t>Operação</t>
  </si>
  <si>
    <t>Comprovativo dos meios financeiros necessários à execução do projecto ou cópia de inscrição orçamental</t>
  </si>
  <si>
    <t>Assinatura e carimbo da candidatura</t>
  </si>
  <si>
    <t>Formulário de candidatura em Excel em formato editável</t>
  </si>
  <si>
    <t>Respeita o número máximo de candidaturas admitidas</t>
  </si>
  <si>
    <t>Respeita a duração máxima temporal da operação</t>
  </si>
  <si>
    <t>Documentação Complementar Relativa à Operação</t>
  </si>
  <si>
    <t>Cronograma da execução material</t>
  </si>
  <si>
    <t>Currículo da entidade promotora e/ou de colaboradores/investigadores</t>
  </si>
  <si>
    <t>Comprovativo da propriedade do terreno e ou das instalações onde se propõem realizar o investimento, ou o direito ao seu uso, nos casos aplicáveis</t>
  </si>
  <si>
    <t>Plano de reembolso</t>
  </si>
  <si>
    <t>Outro tipo de estudo elaborado por entidade independente de reconhecida competência e idoneidade, a viabilidade e sustentabilidade da operação e sua adequação aos objetivos propostos</t>
  </si>
  <si>
    <t>Licenças e autorizações necessárias à execução da operação</t>
  </si>
  <si>
    <t>Documento comprovativo dos procedimentos em matéria de ambiente ou declaração de compromisso da sua realização (ex.º estudos de impacte ambiental)</t>
  </si>
  <si>
    <t>Documento bancário com o IBAN, comprovativo da titularidade e do n.º da conta bancária indicada pelo beneficiário</t>
  </si>
  <si>
    <t>Outros documentos que ajudem a definir tecnicamente a operação</t>
  </si>
  <si>
    <t>E_3_2017</t>
  </si>
  <si>
    <t>E_4_2017</t>
  </si>
  <si>
    <t>E_5_2017</t>
  </si>
  <si>
    <t>E_6_2017</t>
  </si>
  <si>
    <t>Forma Juridica</t>
  </si>
  <si>
    <t>Entidade pública</t>
  </si>
  <si>
    <t>Entidade privada</t>
  </si>
  <si>
    <t>Edital n.º 1/2017</t>
  </si>
  <si>
    <t>Edital n.º 2/2017</t>
  </si>
  <si>
    <t>Edital n.º 3/2017</t>
  </si>
  <si>
    <t>Edital n.º 4/2017</t>
  </si>
  <si>
    <t>Edital n.º 5/2017</t>
  </si>
  <si>
    <t>Edital n.º 6/2017</t>
  </si>
  <si>
    <t>NUT III</t>
  </si>
  <si>
    <t>Alto Minho</t>
  </si>
  <si>
    <t>Cávado</t>
  </si>
  <si>
    <t>Ave</t>
  </si>
  <si>
    <t>Área Metropolitana do Porto</t>
  </si>
  <si>
    <t>Alto Tâmega</t>
  </si>
  <si>
    <t>Tâmega e Sousa</t>
  </si>
  <si>
    <t>Douro</t>
  </si>
  <si>
    <t>Terras de Trás-os-Montes</t>
  </si>
  <si>
    <t>Algarve</t>
  </si>
  <si>
    <t>Oeste</t>
  </si>
  <si>
    <t>Região de Aveiro</t>
  </si>
  <si>
    <t>Região de Coimbra</t>
  </si>
  <si>
    <t>Região de Leiria</t>
  </si>
  <si>
    <t>Viseu Dão-Lafões</t>
  </si>
  <si>
    <t>Beira Baixa</t>
  </si>
  <si>
    <t>Médio Tejo</t>
  </si>
  <si>
    <t>Beiras e Serra da Estrela</t>
  </si>
  <si>
    <t>Área Metropolitana de Lisboa</t>
  </si>
  <si>
    <t>Alentejo Litoral</t>
  </si>
  <si>
    <t>Baixo Alentejo</t>
  </si>
  <si>
    <t>Lezíria do Tejo</t>
  </si>
  <si>
    <t>Alto Alentejo</t>
  </si>
  <si>
    <t>Alentejo Central</t>
  </si>
  <si>
    <t>Região Autónoma dos Açores</t>
  </si>
  <si>
    <t>Região Autónoma da Madeira</t>
  </si>
  <si>
    <t>Resumo do Orçamento</t>
  </si>
  <si>
    <t>Identificação do Projeto e Tipologia (Parte A)</t>
  </si>
  <si>
    <t>Identificação do Beneficiário (parte B1)</t>
  </si>
  <si>
    <t>Responsável pelo contacto / Entidade que represente o beneficiário (parte B2)</t>
  </si>
  <si>
    <t>Localização da operação (parte C3)</t>
  </si>
  <si>
    <t>Calendarização e cobertura financeira (parte C4)</t>
  </si>
  <si>
    <t>Certidão atualizada da Conservatória de Registo Comercial, se pessoa coletiva (Certidão Permanente)</t>
  </si>
  <si>
    <t>Caraterização (parte C1)</t>
  </si>
  <si>
    <t>Indicadores associados à operação (parte C2)</t>
  </si>
  <si>
    <t>Parte D - Identificação dos beneficiários e Orçamento</t>
  </si>
  <si>
    <t>Parte D2 - Orçamento detalhado e plurianual</t>
  </si>
  <si>
    <t xml:space="preserve">Despesa </t>
  </si>
  <si>
    <t>Não Elegível</t>
  </si>
  <si>
    <t>Tabela 3 - Justificação da Despesa</t>
  </si>
  <si>
    <t>Orçamento detalhado e plurianual (parte D2)</t>
  </si>
  <si>
    <t>Identificação do Investigador Principal (Caso aplicável) / Coordenador técnico (parte B3)</t>
  </si>
  <si>
    <t>Check-List</t>
  </si>
  <si>
    <t>Parte A - Identificação do Projeto e Tipologia</t>
  </si>
  <si>
    <t>Prioridade estratégica:</t>
  </si>
  <si>
    <t>PARTE B - BENEFICIÁRIO</t>
  </si>
  <si>
    <t>Parte B1 - Identificação do Beneficiário</t>
  </si>
  <si>
    <t>Denominação social:</t>
  </si>
  <si>
    <t>N.º de Identificação Fiscal:</t>
  </si>
  <si>
    <t>Morada:</t>
  </si>
  <si>
    <t>Localidade:</t>
  </si>
  <si>
    <t>Código Postal:</t>
  </si>
  <si>
    <t>Freguesia:</t>
  </si>
  <si>
    <t>Concelho:</t>
  </si>
  <si>
    <t>Email:</t>
  </si>
  <si>
    <t>N.º de telefone:</t>
  </si>
  <si>
    <t>CAE principal:</t>
  </si>
  <si>
    <t>IBAN:</t>
  </si>
  <si>
    <t>Parceria/consórcio:</t>
  </si>
  <si>
    <r>
      <t xml:space="preserve">Breve descrição da parceria/ Consórcio: </t>
    </r>
    <r>
      <rPr>
        <sz val="9"/>
        <color theme="3" tint="-0.499984740745262"/>
        <rFont val="Calibri"/>
        <family val="2"/>
      </rPr>
      <t>(se aplicável)</t>
    </r>
  </si>
  <si>
    <t>Parte B2 - Responsável pelo contacto / Entidade que represente o Beneficiário</t>
  </si>
  <si>
    <t>Responsável a contactar:</t>
  </si>
  <si>
    <t>Parte B3 - Identificação do Investigador Principal (Caso aplicável) / Coordenador técnico</t>
  </si>
  <si>
    <t>Projeto de investigação:</t>
  </si>
  <si>
    <t>PARTE C - OPERAÇÃO</t>
  </si>
  <si>
    <t>Parte C1 - Caracterização</t>
  </si>
  <si>
    <t>Parte C2 - Indicadores associados à operação</t>
  </si>
  <si>
    <t>Contributo da operação para os indicadores</t>
  </si>
  <si>
    <t>Designação do Indicador</t>
  </si>
  <si>
    <t>Unidade de medida</t>
  </si>
  <si>
    <t>Quantidade Prevista</t>
  </si>
  <si>
    <t>Observações</t>
  </si>
  <si>
    <t>Parte C3 - Localização da operação</t>
  </si>
  <si>
    <t>Local da operação:</t>
  </si>
  <si>
    <t>NUT III:</t>
  </si>
  <si>
    <t>Parte C4 - Calendarização e cobertura financeira</t>
  </si>
  <si>
    <t>Data prevista de inicio dos trabalhos:</t>
  </si>
  <si>
    <t>Data prevista de fim dos trabalhos:</t>
  </si>
  <si>
    <t>Investimento total:</t>
  </si>
  <si>
    <t>Investimento elegível:</t>
  </si>
  <si>
    <t>Participação do Promotor:</t>
  </si>
  <si>
    <t>Fundos Próprios:</t>
  </si>
  <si>
    <t>Empréstimos:</t>
  </si>
  <si>
    <t>Fundo Azul:</t>
  </si>
  <si>
    <t>Taxa de financiamento (%):</t>
  </si>
  <si>
    <t>Alertas:</t>
  </si>
  <si>
    <t>O(s) Candidato(s) desta operação solicitam a atribuição de apoio previsto pelo Fundo Azul e expressamente declaram que:</t>
  </si>
  <si>
    <t>1) São verdadeiras todas as informações do presente formulário e respetivos anexos;</t>
  </si>
  <si>
    <t>2) A operação não concluída à data de apresentação da candidatura;</t>
  </si>
  <si>
    <t>3) Dispõe(m) de contabilidade atualizada nos termos da legislação aplicável;</t>
  </si>
  <si>
    <t>4) Autoriza(m) a DGPM a utilizar, para fins estatísticos, os dados que constam no presente formulário de candidatura;</t>
  </si>
  <si>
    <t>5) Tem a situação regularizada em matéria de reposição, no âmbito dos financiamentos dos FEEI nos termos da alínea e) do artigo 13º do dl 159/2014;</t>
  </si>
  <si>
    <t>6) Preenche(m) os requisitos de idoneidade previstos no artigo 55.º do Decreto-Lei n.º 18/2008, de 29 de janeiro (Código dos Contratos Públicos).</t>
  </si>
  <si>
    <t>O Beneficiário*:</t>
  </si>
  <si>
    <t>Cargo ou função:</t>
  </si>
  <si>
    <t xml:space="preserve"> (*) Pessoa(s) com competência própria ou competência delegada para obrigar juridicamente a entidade, a comprovar documentalmente</t>
  </si>
  <si>
    <t>Assinatura e Carimbo</t>
  </si>
  <si>
    <t>a) Desenvolvimento de novos produtos de origem biotecnológica a partir de recursos marinhos</t>
  </si>
  <si>
    <t>b) Desenvolvimento de sistemas de produção que implementem a economia circular na área do mar, nomeadamente através de soluções de utilização de subprodutos das indústrias ligadas ao mar, que visam a criação de valor acrescentado, e a redução de resíduos e impacto ambiental</t>
  </si>
  <si>
    <t>c) Contribuir para o combate às alterações climáticas e acidificação dos oceanos, através do desenvolvimento de processos energeticamente mais eficientes e com dependência reduzida de recursos fósseis, que contribuam para a diminuição da pegada ambiental das atividades económicas</t>
  </si>
  <si>
    <t>d) Desenvolvimento de tecnologias que contribuam para o combate à poluição marinha e para a redução do lixo marinho</t>
  </si>
  <si>
    <t>Designação do beneficário e dos parceiros</t>
  </si>
  <si>
    <t>Parte D1 - Identificação do beneficiário e dos parceiros</t>
  </si>
  <si>
    <t>Identificação do beneficiário e dos parceiros (parte D1)</t>
  </si>
  <si>
    <t>Despesa</t>
  </si>
  <si>
    <t>Tipologia de entidade</t>
  </si>
  <si>
    <t>Identificação</t>
  </si>
  <si>
    <t>Código</t>
  </si>
  <si>
    <t>Edital nº</t>
  </si>
  <si>
    <t>Tipologia</t>
  </si>
  <si>
    <t>Prioridade Estratégica</t>
  </si>
  <si>
    <t>NIF do Beneficiário</t>
  </si>
  <si>
    <t>Designação do Beneficiário</t>
  </si>
  <si>
    <t>Tipologia do Beneficiário</t>
  </si>
  <si>
    <t>Nut 2</t>
  </si>
  <si>
    <t>Nut 3</t>
  </si>
  <si>
    <t>Concelho</t>
  </si>
  <si>
    <t xml:space="preserve">Investimento total </t>
  </si>
  <si>
    <t>Custo Total Elegível</t>
  </si>
  <si>
    <t xml:space="preserve">Custo Total Não Elegível </t>
  </si>
  <si>
    <t>Comparticipação solicitada</t>
  </si>
  <si>
    <t>Montante Fundo Azul</t>
  </si>
  <si>
    <t>Contrapartida Financeira do Promotor</t>
  </si>
  <si>
    <t>Data prevista de início da realização</t>
  </si>
  <si>
    <t>Data prevista de conclusão</t>
  </si>
  <si>
    <t>N.º de parceiros</t>
  </si>
  <si>
    <t>Norte</t>
  </si>
  <si>
    <t>NUT II</t>
  </si>
  <si>
    <t>Centro</t>
  </si>
  <si>
    <t>Alentejo</t>
  </si>
  <si>
    <t>Tipologia:</t>
  </si>
  <si>
    <t>N.º de Parceiros:</t>
  </si>
  <si>
    <t>O beneficiário cumpre os requisitos formais para submeter a operação</t>
  </si>
  <si>
    <t>Tipologia da Operação:</t>
  </si>
  <si>
    <t>Deverá preencher a caraterização (objetivos e descrição sumária)</t>
  </si>
  <si>
    <t>Número do Edital:</t>
  </si>
  <si>
    <t>Instituições privadas sem fins lucrativos</t>
  </si>
  <si>
    <t>Laboratórios do Estado ou internacionais</t>
  </si>
  <si>
    <t>Instituições privadas com fins lucrativos</t>
  </si>
  <si>
    <t>Organismos da Administração Pública</t>
  </si>
  <si>
    <t>Setor Público Empresarial</t>
  </si>
  <si>
    <t>Outras Instituições de ensino</t>
  </si>
  <si>
    <t>Instituições do ensino superior, seus institutos e unidades de I&amp;D</t>
  </si>
  <si>
    <t xml:space="preserve"> Beneficiário:</t>
  </si>
  <si>
    <t>Nome do Projeto:</t>
  </si>
  <si>
    <t>Relação entre prioridade estratégica e Tipologia de operação</t>
  </si>
  <si>
    <t>Tipologia de Operações* em conformidade com o artigo 17º da portaria n.º 344/2016</t>
  </si>
  <si>
    <t>Relação entre Edital e Tipologia de operação</t>
  </si>
  <si>
    <t>iii) Promoção das energias renováveis</t>
  </si>
  <si>
    <t>E3_Subtipologia</t>
  </si>
  <si>
    <t>E4_Subtipologia</t>
  </si>
  <si>
    <t>E5_Subtipologia</t>
  </si>
  <si>
    <t>E6_Subtipologia</t>
  </si>
  <si>
    <t>a) Controlo de fronteiras e de alfândegas</t>
  </si>
  <si>
    <t>b) Monitorização da navegação em espaços soberanos</t>
  </si>
  <si>
    <t>c) Controlo da pesca</t>
  </si>
  <si>
    <t>d) Prevenção, redução e controlo da poluição marítima de navios e portos</t>
  </si>
  <si>
    <t>e) Prevenção e supressão de atividades ilícitas</t>
  </si>
  <si>
    <t>f) Segurança da navegação</t>
  </si>
  <si>
    <t>g) Salvamento marítimo, socorro e assistência em espaços marítimos e dominiais</t>
  </si>
  <si>
    <t>h) Sensibilização, informação e formação sobre riscos relacionados com as atividades marítimas e costeiras</t>
  </si>
  <si>
    <t>a) Contribuir para o conhecimento das águas marinhas nacionais, ao nível de qualquer dos descritores da Diretiva Quadro Estratégia Marinha</t>
  </si>
  <si>
    <t>b) Contribuir para o cumprimento dos requisitos das Convenções Internacionais, nomeadamente da Organização Marítima Internacional e da União Europeia, visando a prevenção da poluição atmosférica e do ambiente marinho para um desenvolvimento sustentável do transporte marítimo</t>
  </si>
  <si>
    <t>c) O desenvolvimento de Tecnologias de Informação e Comunicação inovadoras para apoio à decisão no contexto da monitorização, avaliação e gestão de risco ambiental de causa natural ou humana, incluindo alterações climáticas</t>
  </si>
  <si>
    <t>d) O desenvolvimento de estudos e implementação de medidas de proteção e/ou recuperação de ecossistemas e biodiversidade marinha em águas nacionais, em particular em zonas classificadas, incluindo plataformas colaborativas e projetos de cogestão ambiental, e de recursos marinhos, envolvendo comunidades locais</t>
  </si>
  <si>
    <t>e) Desenvolvimento de ferramentas tecnológicas que apoiem a economia circular na área do mar, o que inclui nomeadamente desenvolver plataformas digitais online e tecnologias que forneçam informação integrada sobre os serviços nos portos quanto a recolha seletiva de lixo marinho e que permita aos navios e embarcações de qualquer natureza tomar decisões ambientalmente conscientes no que se refere à gestão de resíduos</t>
  </si>
  <si>
    <t>f) Contribuir para o conhecimento e sensibilização da importância dos serviços dos ecossistemas marinhos nacionais para o bem-estar, sua valoração, nomeadamente no que se refere à relação entre a saúde do ambiente marinho e a saúde humana</t>
  </si>
  <si>
    <t>g) Projetos de sensibilização e promoção da literacia do oceano, com enfoque para a relação entre a importância de um oceano saudável, o bem-estar humano e o desenvolvimento da economia do mar no longo prazo, envolvendo ativamente a comunidade escolar e local, a comunidade científica, o setor empresarial do mar, os municípios e os profissionais da economia do mar</t>
  </si>
  <si>
    <t>Deverá identificar os indicadores (financeiros, económicos, ambientais, sociais, …) de resultado e/ou realização</t>
  </si>
  <si>
    <t>Deverá identificar o local principal onde se realizará a operação</t>
  </si>
  <si>
    <t>Deverá identificar o início e fim da operação, assim como o montante de Fundo Azul requerido e os meios de financiamento do total da operação. Deverá ter em consideração que apenas são financiados operação após a assinatura do termo de aceitação</t>
  </si>
  <si>
    <t>Deverá assinar, digitalizar, carimbar e remeter a candidatura em formato pdf</t>
  </si>
  <si>
    <t>Deverá remeter a candidatura em suporte excel, idêntico ao modelo remetido em pdf assinado</t>
  </si>
  <si>
    <t>O beneficiário deverá cumprir o limite máximo de operações que poderá submeter a financiamento pelo Fundo Azul (conforme o número definido no edital)</t>
  </si>
  <si>
    <t>Deverá ser cumprido o limite máximo de execução temporal definido no edital</t>
  </si>
  <si>
    <t>Deverá ser remetida cópia digitalizada do cartão de pessoa colectiva</t>
  </si>
  <si>
    <t>Deverá ser remetida cópia digitalizada do documento constitutivo da entidade (ex.º Estatutos, Pacto Social, …)</t>
  </si>
  <si>
    <t>Deverá ser remetida cópia digitalizada do documento constitutivo da entidade (ex.º Certidão Permanente, …)</t>
  </si>
  <si>
    <t>Deverá ser remetida cópia da situação regularizada face à Administração Fiscal por parte do Beneficiário</t>
  </si>
  <si>
    <t>Deverá ser remetida cópia da situação regularizada face à Segurança Social por parte do Beneficiário</t>
  </si>
  <si>
    <t>Caso o beneficiário seja representado por outra entidade/pessoa deverá ser remetida a respetiva procuração</t>
  </si>
  <si>
    <t>Caso seja aplicável, deverá ser remetida ata que identifica os representantes do beneficiário</t>
  </si>
  <si>
    <t>Deverão ser anexados outros documentos que o beneficiário considere relevantes para do seu enquadramento</t>
  </si>
  <si>
    <t>Caso o beneficiário e/ou parceiro seja enquadrável enquanto start-up, deverá o mesmo anexar declaração</t>
  </si>
  <si>
    <t/>
  </si>
  <si>
    <t>Caso seja aplicável deverá ser remetido o comprovativo da propriedade</t>
  </si>
  <si>
    <t>Caso seja aplicável (financiamento reembolsável) deverá ser remetido o plano de reembolso conforme indicações do edital</t>
  </si>
  <si>
    <t>Caso seja aplicável deverão ser remetidos estudos efetuados por entidades independentes</t>
  </si>
  <si>
    <t>Caso seja aplicável deverão ser remetidas as licenças e autorizações necessárias à prossecução da operação</t>
  </si>
  <si>
    <t>Deverão ser anexados outros documentos que o beneficiário considere relevantes para o enquadramento e análise técnica e financeira da operação</t>
  </si>
  <si>
    <r>
      <t xml:space="preserve">Objetivos:
</t>
    </r>
    <r>
      <rPr>
        <sz val="10"/>
        <color theme="2" tint="-0.749992370372631"/>
        <rFont val="Calibri"/>
        <family val="2"/>
      </rPr>
      <t>(descrição sumária)</t>
    </r>
  </si>
  <si>
    <r>
      <t xml:space="preserve">Principais ações a desenvolver: 
</t>
    </r>
    <r>
      <rPr>
        <sz val="10"/>
        <color theme="1" tint="0.14999847407452621"/>
        <rFont val="Calibri"/>
        <family val="2"/>
      </rPr>
      <t>(descrição sumária)</t>
    </r>
  </si>
  <si>
    <t>Ano de início da Operação:</t>
  </si>
  <si>
    <t>Deverá identificar a tipologia, a prioridade estratégica e o edital</t>
  </si>
  <si>
    <t>Deverão preencher todos os campos referentes ao beneficiário</t>
  </si>
  <si>
    <t>Deverá identificar o responsável de contacto da operação</t>
  </si>
  <si>
    <t>Deverá identificar o investigador principal (aplicável a operações de investigação) ou o coordenador técnico das operações</t>
  </si>
  <si>
    <t>Deverá detalhar o orçamento através das diversas rúbricas. Esta tabela só deve ser preenchida após a identificação dos parceiros na folha 'Orçamento'</t>
  </si>
  <si>
    <t>Deverão ser identificados os parceiros da operação (designação, nif e tipologia). Para o correto preenchimento da tabela deverá ser identificado o n.º de parceiros na folha 'Operação'</t>
  </si>
  <si>
    <t>Deverá ser remetido documento por parte do beneficiário a assumir o compromisso pela parcela de investimento não financiado pelo Fundo Azul</t>
  </si>
  <si>
    <t>Deverão ser remetidos curricula dos investigadores e dos colaboradores da operação, assim como das entidades que executem a mesma</t>
  </si>
  <si>
    <t>Deverão ser remetidos os documentos comprovativos que a operação cumpre requisitos ambientais</t>
  </si>
  <si>
    <t>Deverá ser remetido o documento comprovatico da titularidade da conta bancária do beneficiário</t>
  </si>
  <si>
    <t>g) Viagens e alojamento no país e no estrangeiro</t>
  </si>
  <si>
    <t>h) Custos Indiretos</t>
  </si>
  <si>
    <t>sam@2018</t>
  </si>
  <si>
    <t>Representação por outrem:</t>
  </si>
  <si>
    <t>Caso seja aplicável deverá ser remetido um plano de negócios/investimento similar ao do IAPMEI (deverão ser remetidos os quadros aplicáveis à operação). O estudo deverá ser efetuado por uma entidade independente.
A entidade poderá ser uma consultora, uma entidade bancária/financeira ou uma universidade, ou outro tipo de organização com competência para analisar a viabilidade de um modelo de negócio / projeto de investimento.
Na investigação, só a projetos demonstradores (com um TRL acima de 5, protótipos e pilotos em ambiente real de operação) e que projetem uma curva de aprendizagem de diminuição dos custos OPEX e CAPEX credível.</t>
  </si>
  <si>
    <t>Orçamento elegível (€)</t>
  </si>
  <si>
    <t>E7_Subtipologia</t>
  </si>
  <si>
    <t>i) Estudos sobre a viabilidade potencial económica, comercial e financeira de novas linhas de investigação e inovação científica e tecnológica</t>
  </si>
  <si>
    <t>ii) Estudos para a estratégia de internacionalização de produtos e serviços baseados em linhas de investigação e inovação científica e tecnológica</t>
  </si>
  <si>
    <t>iii) Estudos sobre a viabilidade técnica, económica e comercial de novas unidades fabris/industriais baseadas em linhas de investigação e inovação científica e tecnológica</t>
  </si>
  <si>
    <t>Plano de negócio (conforme modelo IAPMEI e elaborado por entidade independente de reconhecida competência e idoneidade)
Modelo IAPMEI
Guia Explicativo "Como Elaborar um Plano de Negócios" IAPMEI</t>
  </si>
  <si>
    <t>Edital n.º 8/2018</t>
  </si>
  <si>
    <t>Edital n.º 7/2018</t>
  </si>
  <si>
    <t>E_7_2018</t>
  </si>
  <si>
    <t>E8_Subtipologia</t>
  </si>
  <si>
    <t>E_8_2018</t>
  </si>
  <si>
    <t>iv) Investigação aplicada, em parceria com a indústria;</t>
  </si>
  <si>
    <t>i) Novas linhas de investigação científica e tecnológica
aplicadas às prioridades das políticas públicas para o mar;</t>
  </si>
  <si>
    <t>ii) Desenvolvimento tecnológico para a economia do
mar e da biotecnologia;</t>
  </si>
  <si>
    <t>iii) Transferência de conhecimento na área das políticas
públicas e economia do mar;</t>
  </si>
  <si>
    <t>v) Atualização nas áreas da investigação e do desenvolvimento
tecnológico para a economia do mar;</t>
  </si>
  <si>
    <t>a) investigação científica e tecnológica</t>
  </si>
  <si>
    <t>Versão FA.form.V2.4</t>
  </si>
  <si>
    <t>Versão</t>
  </si>
  <si>
    <t>Declaração de idoneidade do promotor e os parceirospor forma a assumirem o compromisso de honra que preenchem os requisitos de idoneidade previstos no artigo 55.º do Código dos Contratos Públicos, aprovado pelo Decreto-Lei n.º 18/2008, de 29 de janeiro, na sua redação atual.</t>
  </si>
  <si>
    <t xml:space="preserve">Deverá ser remetida declaração de idoneidade de acordo com o modelo disponível em: https://www.dgpm.mm.gov.pt/fundo-azul-form-doc
</t>
  </si>
  <si>
    <r>
      <t>Documentos justificativos dos custos:
a) despesas inferiores a 5 mil euros não é necessário apresentar orçamento;
b) despesas superiores a 5 mil euros e inferiores a 20.000 € associados à operação, investimento ou ação apresentar</t>
    </r>
    <r>
      <rPr>
        <b/>
        <sz val="10"/>
        <color rgb="FF404040"/>
        <rFont val="Calibri Light"/>
        <family val="2"/>
        <scheme val="major"/>
      </rPr>
      <t xml:space="preserve"> um</t>
    </r>
    <r>
      <rPr>
        <sz val="10"/>
        <color rgb="FF404040"/>
        <rFont val="Calibri Light"/>
        <family val="2"/>
        <scheme val="major"/>
      </rPr>
      <t xml:space="preserve"> orçamento/fatura pró-forma, valor base do procedimento, decisão de adjudicação ou contrato nos casos aplicáveis, entre outros.
c) b) despesas superiores a  20.000 € associados à operação, investimento ou ação apresentar </t>
    </r>
    <r>
      <rPr>
        <b/>
        <sz val="10"/>
        <color rgb="FF404040"/>
        <rFont val="Calibri Light"/>
        <family val="2"/>
        <scheme val="major"/>
      </rPr>
      <t>três</t>
    </r>
    <r>
      <rPr>
        <sz val="10"/>
        <color rgb="FF404040"/>
        <rFont val="Calibri Light"/>
        <family val="2"/>
        <scheme val="major"/>
      </rPr>
      <t xml:space="preserve"> orçamentos/fatura pró-forma, valor base do procedimento, decisão de adjudicação ou contrato nos casos aplicáveis, entre outros.
d) No caso de despesas com Recursos Humanos deverão ser apresentados cálculos auxiliares que justificam os custos de imputados (ex.º n.º de horas * valor/hora por colaborador/investigador)
</t>
    </r>
  </si>
  <si>
    <t>Anexar documentos justificativos das despesas.</t>
  </si>
  <si>
    <t>Deverá ser remetida minuta da Acordo de Consórcio ( de acordo com o modelo disponível em: https://www.dgpm.mm.gov.pt/fundo-azul-form-doc ) e cartas de compromisso por parte dos parceiros. Posteriormente após a atribuição do financiamento deverá ser remetido o acordo assinado por todas as entidades antes da assinatura do Termo de Aceitação</t>
  </si>
  <si>
    <t xml:space="preserve">Certificado de PME passado pelo IAPMEI </t>
  </si>
  <si>
    <t xml:space="preserve">Deverá ser apresentado certificado de PME passado pelo IAPMEI  para as Pequenas e Médias Empresas </t>
  </si>
  <si>
    <t>Declaração do ROC (ou responsável financeiro no caso de entidades públicas) que informe da existência de atividade económica do(s) promotor(es) e do seu peso relativo na atividade total, para verificação das regras de auxílios de estado, para os promotores/parceiros em que as atividades económicas por si desenvolvidas têm caracter secundários, que se afere através da aferição do peso dessas mesmas atividades terem um peso inferior a 20%  (ex.º Associações e entidades privadas sem fins lucrativos; Institutos de I&amp;D, Centros de Investigação, Laboratórios do Estado; Universidades)</t>
  </si>
  <si>
    <t>Deverá ser remetida declaração do ROC (ou responsável financeiro no caso de entidades públicas) que informe da existência de atividade económica do(s) promotor(es) e do seu peso relativo na atividade total, para verificação das regras de auxílios de estado, para os promotores/parceiros em que as atividades económicas por si desenvolvidas têm caracter secundários, que se afere através da aferição do peso dessas mesmas atividades terem um peso inferior a 20%  (ex.º Associações e entidades privadas sem fins lucrativos; Institutos de I&amp;D, Centros de Investigação, Laboratórios do Estado; Universidades)</t>
  </si>
  <si>
    <t xml:space="preserve">Deverá ser remetida a memória descritiva (MD) de acordo com o moelo disponível em: https://www.dgpm.mm.gov.pt/fundo-azul-form-doc. 
</t>
  </si>
  <si>
    <t xml:space="preserve">Deverá ser remetido o cronograma que identifique as atividades e tarefas para a execução da operação por mês de acordo com o modelo disponível em: https://www.dgpm.mm.gov.pt/fundo-azul-form-doc </t>
  </si>
  <si>
    <t>Memória descritiva e justificativa da operação (de acordo com o modelo disponível em: https://www.dgpm.mm.gov.pt/fundo-azul-form-doc ) e respetivos anexos (Orçamento e Cronograma).</t>
  </si>
  <si>
    <t xml:space="preserve">
Relatório e Contas e Balancetes dos últimos 3 exercícios;</t>
  </si>
  <si>
    <t>Deverá ser remetido o Relatório e Contas e Balancetes dos últimos 3 exercícios;</t>
  </si>
  <si>
    <t>Deverá ser apresentada declaração que comprove que o beneficiário é um sujeito passivo de IVA e que o imposto sobre o valor acrescentado suportado, no âmbito do projeto em causa, não é recuperável e não passível de ser recuperado, a qual deverá ser solicitada à Direção de Serviços do IVA, da Administração Fiscal, devendo identificar a natureza do projeto e o programa de financiamento. O pedido deve ser feito através do e-balcão, deve aceder ao Portal das Finanças em www.portaldasfinancas.gov.pt, identificando-se com a sua senha de acesso e selecionando:- e-balcão &gt; contacte-nos &gt; pedidos de informações/esclarecimentos &gt; registar questão; ou através da seguinte ligação:https://www.portaldasfinancas.gov.pt/pt/contactosEbalcao.action. Aplica-se ao promotor e aos parceiros com custos no projeto (usar modelo de pedido DSIVA disponível em: https://www.dgpm.mm.gov.pt/fundo-azul-form-doc )</t>
  </si>
  <si>
    <t>Edital n.º 9/2019</t>
  </si>
  <si>
    <t>E_9_2019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</si>
</sst>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_ * #,##0.00_)&quot;€&quot;;_ * \(#,##0.00\)&quot;€&quot;;\-;_ @_ "/>
    <numFmt numFmtId="167" formatCode="_-* #,##0.00\ [$€-816]_-;\-* #,##0.00\ [$€-816]_-;_-* &quot;-&quot;??\ [$€-816]_-;_-@_-"/>
    <numFmt numFmtId="168" formatCode="###,###,###"/>
    <numFmt numFmtId="169" formatCode="####\-###"/>
    <numFmt numFmtId="170" formatCode="[$-409]d\-mmm\-yyyy;@"/>
    <numFmt numFmtId="171" formatCode=";;;"/>
    <numFmt numFmtId="172" formatCode="_-* #,##0\ [$€-816]_-;\-* #,##0\ [$€-816]_-;_-* &quot;-&quot;\ [$€-816]_-;_-@_-"/>
  </numFmts>
  <fonts count="70">
    <font>
      <sz val="11"/>
      <color theme="1"/>
      <name val="Calibri"/>
      <family val="2"/>
      <scheme val="minor"/>
    </font>
    <font>
      <sz val="10"/>
      <color theme="1"/>
      <name val="Calibri Light"/>
      <family val="2"/>
      <scheme val="major"/>
    </font>
    <font>
      <b/>
      <sz val="10"/>
      <color rgb="FF002060"/>
      <name val="Calibri Light"/>
      <family val="2"/>
      <scheme val="major"/>
    </font>
    <font>
      <sz val="10"/>
      <name val="Calibri Light"/>
      <family val="2"/>
      <scheme val="major"/>
    </font>
    <font>
      <b/>
      <sz val="11"/>
      <color rgb="FF002060"/>
      <name val="Calibri Light"/>
      <family val="2"/>
      <scheme val="major"/>
    </font>
    <font>
      <sz val="11"/>
      <color theme="1"/>
      <name val="Calibri"/>
      <family val="2"/>
      <scheme val="minor"/>
    </font>
    <font>
      <sz val="10"/>
      <color theme="0" tint="-4.9989318521683403E-2"/>
      <name val="Calibri Light"/>
      <family val="2"/>
      <scheme val="major"/>
    </font>
    <font>
      <sz val="9"/>
      <name val="Geneva"/>
    </font>
    <font>
      <sz val="10"/>
      <name val="Arial"/>
      <family val="2"/>
    </font>
    <font>
      <b/>
      <sz val="10"/>
      <color theme="1"/>
      <name val="Calibri Light"/>
      <family val="2"/>
      <scheme val="major"/>
    </font>
    <font>
      <sz val="11"/>
      <color theme="1"/>
      <name val="Calibri Light"/>
      <family val="2"/>
      <scheme val="major"/>
    </font>
    <font>
      <b/>
      <sz val="10"/>
      <name val="Calibri Light"/>
      <family val="2"/>
      <scheme val="major"/>
    </font>
    <font>
      <sz val="9"/>
      <color theme="1"/>
      <name val="Calibri Light"/>
      <family val="2"/>
      <scheme val="major"/>
    </font>
    <font>
      <i/>
      <sz val="11"/>
      <color theme="1"/>
      <name val="Calibri Light"/>
      <family val="2"/>
      <scheme val="major"/>
    </font>
    <font>
      <sz val="10"/>
      <color rgb="FF002060"/>
      <name val="Calibri Light"/>
      <family val="2"/>
      <scheme val="major"/>
    </font>
    <font>
      <b/>
      <sz val="9"/>
      <color rgb="FF404040"/>
      <name val="Calibri Light"/>
      <family val="2"/>
      <scheme val="major"/>
    </font>
    <font>
      <i/>
      <sz val="10"/>
      <color theme="1"/>
      <name val="Calibri Light"/>
      <family val="2"/>
      <scheme val="major"/>
    </font>
    <font>
      <sz val="9"/>
      <name val="Calibri Light"/>
      <family val="2"/>
      <scheme val="major"/>
    </font>
    <font>
      <b/>
      <sz val="10"/>
      <color theme="0"/>
      <name val="Calibri Light"/>
      <family val="2"/>
      <scheme val="major"/>
    </font>
    <font>
      <b/>
      <sz val="9"/>
      <color rgb="FF002060"/>
      <name val="Calibri Light"/>
      <family val="2"/>
      <scheme val="major"/>
    </font>
    <font>
      <b/>
      <sz val="10"/>
      <color rgb="FF404040"/>
      <name val="Calibri Light"/>
      <family val="2"/>
      <scheme val="major"/>
    </font>
    <font>
      <b/>
      <sz val="11"/>
      <color rgb="FF404040"/>
      <name val="Calibri Light"/>
      <family val="2"/>
      <scheme val="major"/>
    </font>
    <font>
      <sz val="10"/>
      <color theme="1"/>
      <name val="Calibri"/>
      <family val="2"/>
      <scheme val="minor"/>
    </font>
    <font>
      <sz val="10"/>
      <color rgb="FFFF0000"/>
      <name val="Calibri Light"/>
      <family val="2"/>
      <scheme val="major"/>
    </font>
    <font>
      <sz val="10"/>
      <color rgb="FF404040"/>
      <name val="Calibri Light"/>
      <family val="2"/>
      <scheme val="major"/>
    </font>
    <font>
      <b/>
      <sz val="9"/>
      <color theme="3" tint="-0.499984740745262"/>
      <name val="Calibri Light"/>
      <family val="2"/>
      <scheme val="major"/>
    </font>
    <font>
      <b/>
      <sz val="10"/>
      <color theme="3" tint="-0.499984740745262"/>
      <name val="Calibri Light"/>
      <family val="2"/>
      <scheme val="major"/>
    </font>
    <font>
      <sz val="10"/>
      <color theme="1"/>
      <name val="Calibri"/>
      <family val="2"/>
    </font>
    <font>
      <sz val="10"/>
      <color theme="3" tint="-0.499984740745262"/>
      <name val="Calibri Light"/>
      <family val="2"/>
      <scheme val="major"/>
    </font>
    <font>
      <b/>
      <sz val="11"/>
      <color theme="3" tint="-0.499984740745262"/>
      <name val="Calibri"/>
      <family val="2"/>
      <scheme val="minor"/>
    </font>
    <font>
      <sz val="10"/>
      <color theme="0" tint="-4.9989318521683403E-2"/>
      <name val="Calibri Light"/>
      <family val="2"/>
    </font>
    <font>
      <sz val="10"/>
      <name val="Calibri Light"/>
      <family val="2"/>
    </font>
    <font>
      <sz val="10"/>
      <color theme="1"/>
      <name val="Calibri Light"/>
      <family val="2"/>
    </font>
    <font>
      <b/>
      <sz val="10"/>
      <color theme="0"/>
      <name val="Calibri Light"/>
      <family val="2"/>
    </font>
    <font>
      <b/>
      <sz val="11"/>
      <color theme="3" tint="-0.499984740745262"/>
      <name val="Calibri"/>
      <family val="2"/>
    </font>
    <font>
      <b/>
      <sz val="11"/>
      <color theme="3" tint="-0.499984740745262"/>
      <name val="Calibri Light"/>
      <family val="2"/>
    </font>
    <font>
      <b/>
      <sz val="10"/>
      <color theme="3" tint="-0.499984740745262"/>
      <name val="Calibri"/>
      <family val="2"/>
    </font>
    <font>
      <sz val="10"/>
      <color theme="3" tint="-0.499984740745262"/>
      <name val="Calibri Light"/>
      <family val="2"/>
    </font>
    <font>
      <b/>
      <sz val="10"/>
      <color theme="3" tint="-0.499984740745262"/>
      <name val="Calibri Light"/>
      <family val="2"/>
    </font>
    <font>
      <sz val="10"/>
      <color theme="3" tint="-0.499984740745262"/>
      <name val="Calibri"/>
      <family val="2"/>
    </font>
    <font>
      <u/>
      <sz val="11"/>
      <color theme="10"/>
      <name val="Calibri"/>
      <family val="2"/>
      <scheme val="minor"/>
    </font>
    <font>
      <u/>
      <sz val="10"/>
      <color theme="10"/>
      <name val="Calibri Light"/>
      <family val="2"/>
    </font>
    <font>
      <sz val="9"/>
      <color theme="3" tint="-0.499984740745262"/>
      <name val="Calibri"/>
      <family val="2"/>
    </font>
    <font>
      <b/>
      <sz val="11"/>
      <name val="Calibri Light"/>
      <family val="2"/>
    </font>
    <font>
      <b/>
      <sz val="10.5"/>
      <color theme="3" tint="-0.499984740745262"/>
      <name val="Calibri"/>
      <family val="2"/>
    </font>
    <font>
      <sz val="10"/>
      <name val="Calibri"/>
      <family val="2"/>
    </font>
    <font>
      <b/>
      <sz val="10"/>
      <name val="Calibri Light"/>
      <family val="2"/>
    </font>
    <font>
      <sz val="10"/>
      <color theme="0" tint="-4.9989318521683403E-2"/>
      <name val="Calibri"/>
      <family val="2"/>
    </font>
    <font>
      <b/>
      <sz val="11"/>
      <name val="Calibri"/>
      <family val="2"/>
    </font>
    <font>
      <sz val="10"/>
      <color rgb="FFC00000"/>
      <name val="Calibri"/>
      <family val="2"/>
    </font>
    <font>
      <b/>
      <i/>
      <sz val="10"/>
      <color rgb="FFC00000"/>
      <name val="Calibri"/>
      <family val="2"/>
    </font>
    <font>
      <sz val="8"/>
      <color theme="3" tint="-0.499984740745262"/>
      <name val="Calibri"/>
      <family val="2"/>
    </font>
    <font>
      <sz val="9"/>
      <color theme="1"/>
      <name val="Calibri Light"/>
      <family val="2"/>
    </font>
    <font>
      <sz val="11"/>
      <name val="Calibri"/>
      <family val="2"/>
    </font>
    <font>
      <b/>
      <sz val="12"/>
      <color theme="3" tint="-0.499984740745262"/>
      <name val="Calibri"/>
      <family val="2"/>
    </font>
    <font>
      <i/>
      <sz val="8"/>
      <color theme="1"/>
      <name val="Calibri Light"/>
      <family val="2"/>
      <scheme val="major"/>
    </font>
    <font>
      <b/>
      <sz val="12"/>
      <color rgb="FF002060"/>
      <name val="Calibri"/>
      <family val="2"/>
    </font>
    <font>
      <b/>
      <sz val="14"/>
      <color rgb="FF002060"/>
      <name val="Calibri"/>
      <family val="2"/>
    </font>
    <font>
      <b/>
      <sz val="18"/>
      <color rgb="FF002060"/>
      <name val="Calibri"/>
      <family val="2"/>
    </font>
    <font>
      <sz val="11"/>
      <color theme="0" tint="-4.9989318521683403E-2"/>
      <name val="Calibri"/>
      <family val="2"/>
      <scheme val="minor"/>
    </font>
    <font>
      <b/>
      <sz val="10"/>
      <color theme="0" tint="-4.9989318521683403E-2"/>
      <name val="Calibri Light"/>
      <family val="2"/>
      <scheme val="major"/>
    </font>
    <font>
      <sz val="10"/>
      <color theme="0" tint="-4.9989318521683403E-2"/>
      <name val="Calibri"/>
      <family val="2"/>
      <scheme val="minor"/>
    </font>
    <font>
      <b/>
      <sz val="10"/>
      <color rgb="FFC00000"/>
      <name val="Calibri Light"/>
      <family val="2"/>
      <scheme val="major"/>
    </font>
    <font>
      <b/>
      <sz val="11"/>
      <color rgb="FFC00000"/>
      <name val="Calibri Light"/>
      <family val="2"/>
      <scheme val="major"/>
    </font>
    <font>
      <i/>
      <sz val="9"/>
      <color theme="1"/>
      <name val="Calibri Light"/>
      <family val="2"/>
      <scheme val="major"/>
    </font>
    <font>
      <sz val="10"/>
      <color theme="2" tint="-0.749992370372631"/>
      <name val="Calibri"/>
      <family val="2"/>
    </font>
    <font>
      <sz val="10"/>
      <color theme="1" tint="0.14999847407452621"/>
      <name val="Calibri"/>
      <family val="2"/>
    </font>
    <font>
      <b/>
      <sz val="14"/>
      <color rgb="FFC00000"/>
      <name val="Calibri Light"/>
      <family val="2"/>
      <scheme val="major"/>
    </font>
    <font>
      <sz val="14"/>
      <color rgb="FFC00000"/>
      <name val="Calibri"/>
      <family val="2"/>
      <scheme val="minor"/>
    </font>
    <font>
      <sz val="15"/>
      <color rgb="FFC0000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ECEFF2"/>
        <bgColor indexed="64"/>
      </patternFill>
    </fill>
    <fill>
      <patternFill patternType="solid">
        <fgColor theme="3"/>
        <bgColor indexed="64"/>
      </patternFill>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79998168889431442"/>
        <bgColor indexed="64"/>
      </patternFill>
    </fill>
  </fills>
  <borders count="57">
    <border>
      <left/>
      <right/>
      <top/>
      <bottom/>
      <diagonal/>
    </border>
    <border>
      <left/>
      <right/>
      <top style="thin">
        <color theme="6" tint="-0.499984740745262"/>
      </top>
      <bottom style="hair">
        <color theme="6" tint="-0.499984740745262"/>
      </bottom>
      <diagonal/>
    </border>
    <border>
      <left/>
      <right/>
      <top style="hair">
        <color theme="6" tint="-0.499984740745262"/>
      </top>
      <bottom style="hair">
        <color theme="6" tint="-0.499984740745262"/>
      </bottom>
      <diagonal/>
    </border>
    <border>
      <left/>
      <right/>
      <top style="hair">
        <color theme="6" tint="-0.499984740745262"/>
      </top>
      <bottom style="thin">
        <color theme="6" tint="-0.499984740745262"/>
      </bottom>
      <diagonal/>
    </border>
    <border>
      <left/>
      <right/>
      <top/>
      <bottom style="hair">
        <color theme="6" tint="-0.499984740745262"/>
      </bottom>
      <diagonal/>
    </border>
    <border>
      <left/>
      <right/>
      <top style="hair">
        <color theme="0" tint="-0.14996795556505021"/>
      </top>
      <bottom style="hair">
        <color theme="0" tint="-0.14996795556505021"/>
      </bottom>
      <diagonal/>
    </border>
    <border>
      <left/>
      <right/>
      <top style="hair">
        <color theme="0" tint="-4.9989318521683403E-2"/>
      </top>
      <bottom style="hair">
        <color theme="0" tint="-0.14996795556505021"/>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theme="1" tint="0.499984740745262"/>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style="thin">
        <color indexed="64"/>
      </left>
      <right style="thin">
        <color indexed="64"/>
      </right>
      <top style="thin">
        <color theme="1" tint="0.499984740745262"/>
      </top>
      <bottom style="thin">
        <color theme="1" tint="0.499984740745262"/>
      </bottom>
      <diagonal/>
    </border>
    <border>
      <left/>
      <right/>
      <top style="hair">
        <color indexed="64"/>
      </top>
      <bottom style="thin">
        <color indexed="64"/>
      </bottom>
      <diagonal/>
    </border>
    <border>
      <left/>
      <right/>
      <top style="hair">
        <color indexed="64"/>
      </top>
      <bottom style="hair">
        <color indexed="64"/>
      </bottom>
      <diagonal/>
    </border>
    <border>
      <left/>
      <right/>
      <top style="thin">
        <color auto="1"/>
      </top>
      <bottom/>
      <diagonal/>
    </border>
    <border>
      <left/>
      <right/>
      <top style="thin">
        <color theme="6" tint="-0.499984740745262"/>
      </top>
      <bottom/>
      <diagonal/>
    </border>
    <border>
      <left style="hair">
        <color theme="6" tint="-0.499984740745262"/>
      </left>
      <right/>
      <top style="thin">
        <color theme="6" tint="-0.499984740745262"/>
      </top>
      <bottom/>
      <diagonal/>
    </border>
    <border>
      <left/>
      <right style="hair">
        <color theme="6" tint="-0.499984740745262"/>
      </right>
      <top style="thin">
        <color theme="6" tint="-0.499984740745262"/>
      </top>
      <bottom/>
      <diagonal/>
    </border>
    <border>
      <left style="hair">
        <color theme="6" tint="-0.499984740745262"/>
      </left>
      <right style="hair">
        <color theme="6" tint="-0.499984740745262"/>
      </right>
      <top style="thin">
        <color theme="6" tint="-0.499984740745262"/>
      </top>
      <bottom/>
      <diagonal/>
    </border>
    <border>
      <left/>
      <right/>
      <top/>
      <bottom style="hair">
        <color theme="0" tint="-0.14996795556505021"/>
      </bottom>
      <diagonal/>
    </border>
    <border>
      <left style="hair">
        <color theme="6" tint="-0.499984740745262"/>
      </left>
      <right style="hair">
        <color theme="6" tint="-0.499984740745262"/>
      </right>
      <top/>
      <bottom style="hair">
        <color theme="6" tint="-0.499984740745262"/>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style="thick">
        <color theme="3" tint="0.79992065187536243"/>
      </left>
      <right style="thick">
        <color theme="3" tint="0.79992065187536243"/>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theme="1" tint="0.499984740745262"/>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theme="1" tint="0.499984740745262"/>
      </bottom>
      <diagonal/>
    </border>
    <border>
      <left style="thin">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s>
  <cellStyleXfs count="10">
    <xf numFmtId="0" fontId="0" fillId="0" borderId="0"/>
    <xf numFmtId="164" fontId="5" fillId="0" borderId="0" applyFont="0" applyFill="0" applyBorder="0" applyAlignment="0" applyProtection="0"/>
    <xf numFmtId="0" fontId="7" fillId="0" borderId="0"/>
    <xf numFmtId="166" fontId="8" fillId="0" borderId="0" applyFont="0" applyFill="0" applyBorder="0" applyAlignment="0" applyProtection="0"/>
    <xf numFmtId="0" fontId="5" fillId="0" borderId="0"/>
    <xf numFmtId="0" fontId="8" fillId="0" borderId="0"/>
    <xf numFmtId="9" fontId="7"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0" fillId="0" borderId="0" applyNumberFormat="0" applyFill="0" applyBorder="0" applyAlignment="0" applyProtection="0"/>
  </cellStyleXfs>
  <cellXfs count="405">
    <xf numFmtId="0" fontId="0" fillId="0" borderId="0" xfId="0"/>
    <xf numFmtId="0" fontId="2" fillId="3" borderId="1" xfId="0" applyFont="1" applyFill="1" applyBorder="1" applyAlignment="1">
      <alignment horizontal="center" vertical="center"/>
    </xf>
    <xf numFmtId="0" fontId="1" fillId="2" borderId="5" xfId="0" applyFont="1" applyFill="1" applyBorder="1" applyAlignment="1">
      <alignment horizontal="left" vertical="center" indent="1"/>
    </xf>
    <xf numFmtId="0" fontId="2" fillId="3" borderId="0" xfId="0" applyFont="1" applyFill="1" applyBorder="1" applyAlignment="1">
      <alignment horizontal="center" vertical="center"/>
    </xf>
    <xf numFmtId="0" fontId="1" fillId="0" borderId="0" xfId="0" applyFont="1"/>
    <xf numFmtId="0" fontId="1" fillId="0" borderId="0" xfId="0" applyFont="1" applyAlignment="1"/>
    <xf numFmtId="0" fontId="11" fillId="0" borderId="0" xfId="2" applyFont="1" applyFill="1" applyAlignment="1">
      <alignment vertical="center" wrapText="1"/>
    </xf>
    <xf numFmtId="0" fontId="3" fillId="0" borderId="0" xfId="2" applyFont="1" applyFill="1" applyAlignment="1">
      <alignment vertical="center" wrapText="1"/>
    </xf>
    <xf numFmtId="0" fontId="3" fillId="0" borderId="0" xfId="2" applyFont="1" applyFill="1" applyAlignment="1">
      <alignment vertical="center"/>
    </xf>
    <xf numFmtId="0" fontId="11" fillId="0" borderId="0" xfId="2" applyFont="1" applyFill="1" applyAlignment="1">
      <alignment horizontal="left" vertical="center" wrapText="1"/>
    </xf>
    <xf numFmtId="0" fontId="3" fillId="0" borderId="0" xfId="2" applyFont="1" applyFill="1" applyAlignment="1">
      <alignment horizontal="left" vertical="center" wrapText="1"/>
    </xf>
    <xf numFmtId="0" fontId="3" fillId="0" borderId="0" xfId="2" applyFont="1" applyFill="1" applyAlignment="1">
      <alignment horizontal="left" vertical="center"/>
    </xf>
    <xf numFmtId="0" fontId="1" fillId="0" borderId="0" xfId="0" applyNumberFormat="1" applyFont="1"/>
    <xf numFmtId="0" fontId="2" fillId="5" borderId="0" xfId="0" applyNumberFormat="1" applyFont="1" applyFill="1"/>
    <xf numFmtId="0" fontId="2" fillId="5" borderId="0" xfId="0" applyNumberFormat="1" applyFont="1" applyFill="1" applyAlignment="1"/>
    <xf numFmtId="0" fontId="1" fillId="0" borderId="0" xfId="0" applyNumberFormat="1" applyFont="1" applyAlignment="1">
      <alignment horizontal="left" indent="1"/>
    </xf>
    <xf numFmtId="0" fontId="9" fillId="0" borderId="0" xfId="0" applyNumberFormat="1" applyFont="1" applyAlignment="1"/>
    <xf numFmtId="0" fontId="3" fillId="0" borderId="0" xfId="2" applyNumberFormat="1" applyFont="1" applyFill="1" applyAlignment="1">
      <alignment horizontal="left" vertical="center"/>
    </xf>
    <xf numFmtId="0" fontId="3" fillId="0" borderId="0" xfId="2" applyNumberFormat="1" applyFont="1" applyFill="1" applyAlignment="1">
      <alignment vertical="center" wrapText="1"/>
    </xf>
    <xf numFmtId="0" fontId="3" fillId="0" borderId="0" xfId="2" applyNumberFormat="1" applyFont="1" applyFill="1" applyAlignment="1">
      <alignment horizontal="left" vertical="center" indent="2"/>
    </xf>
    <xf numFmtId="0" fontId="3" fillId="0" borderId="0" xfId="2" applyNumberFormat="1" applyFont="1" applyFill="1" applyAlignment="1">
      <alignment horizontal="left" vertical="center" wrapText="1" indent="1"/>
    </xf>
    <xf numFmtId="0" fontId="1" fillId="0" borderId="0" xfId="0" applyNumberFormat="1" applyFont="1" applyAlignment="1"/>
    <xf numFmtId="0" fontId="3" fillId="0" borderId="0" xfId="2" applyNumberFormat="1" applyFont="1" applyFill="1" applyAlignment="1">
      <alignment horizontal="left" vertical="center" wrapText="1"/>
    </xf>
    <xf numFmtId="0" fontId="3" fillId="0" borderId="0" xfId="2" applyNumberFormat="1" applyFont="1" applyFill="1" applyAlignment="1">
      <alignment horizontal="left" vertical="center" indent="1"/>
    </xf>
    <xf numFmtId="0" fontId="3" fillId="0" borderId="0" xfId="2" applyNumberFormat="1" applyFont="1" applyFill="1" applyAlignment="1">
      <alignment vertical="center"/>
    </xf>
    <xf numFmtId="0" fontId="11" fillId="0" borderId="0" xfId="2" applyNumberFormat="1" applyFont="1" applyFill="1" applyBorder="1" applyAlignment="1">
      <alignment horizontal="left" vertical="center"/>
    </xf>
    <xf numFmtId="0" fontId="11" fillId="0" borderId="0" xfId="2" applyNumberFormat="1" applyFont="1" applyFill="1" applyAlignment="1">
      <alignment horizontal="left" vertical="center" wrapText="1"/>
    </xf>
    <xf numFmtId="0" fontId="11" fillId="0" borderId="0" xfId="2" applyNumberFormat="1" applyFont="1" applyFill="1" applyAlignment="1">
      <alignment vertical="center"/>
    </xf>
    <xf numFmtId="0" fontId="1" fillId="0" borderId="0" xfId="0" applyNumberFormat="1" applyFont="1" applyAlignment="1">
      <alignment horizontal="left" indent="2"/>
    </xf>
    <xf numFmtId="0" fontId="3" fillId="0" borderId="0" xfId="2" applyNumberFormat="1" applyFont="1" applyFill="1" applyBorder="1" applyAlignment="1">
      <alignment horizontal="left" vertical="center"/>
    </xf>
    <xf numFmtId="0" fontId="11" fillId="0" borderId="0" xfId="2" applyNumberFormat="1" applyFont="1" applyFill="1" applyAlignment="1">
      <alignment horizontal="left" vertical="center" wrapText="1" indent="1"/>
    </xf>
    <xf numFmtId="0" fontId="3" fillId="0" borderId="0" xfId="2" applyNumberFormat="1" applyFont="1" applyFill="1" applyAlignment="1">
      <alignment horizontal="right" vertical="center" wrapText="1"/>
    </xf>
    <xf numFmtId="0" fontId="1" fillId="0" borderId="2" xfId="0" applyFont="1" applyFill="1" applyBorder="1" applyAlignment="1" applyProtection="1">
      <alignment horizontal="left" vertical="center" indent="1"/>
      <protection locked="0"/>
    </xf>
    <xf numFmtId="0" fontId="1" fillId="0" borderId="3" xfId="0" applyFont="1" applyFill="1" applyBorder="1" applyAlignment="1" applyProtection="1">
      <alignment horizontal="left" vertical="center" indent="1"/>
      <protection locked="0"/>
    </xf>
    <xf numFmtId="0" fontId="1" fillId="0" borderId="0" xfId="0" applyFont="1" applyFill="1"/>
    <xf numFmtId="0" fontId="10" fillId="0" borderId="0" xfId="0" applyFont="1"/>
    <xf numFmtId="0" fontId="13" fillId="0" borderId="0" xfId="0" applyFont="1"/>
    <xf numFmtId="0" fontId="9" fillId="6" borderId="14" xfId="0" applyFont="1" applyFill="1" applyBorder="1" applyAlignment="1">
      <alignment horizontal="center"/>
    </xf>
    <xf numFmtId="0" fontId="16" fillId="0" borderId="20" xfId="0" applyFont="1" applyBorder="1" applyAlignment="1">
      <alignment horizontal="left" vertical="center" wrapText="1"/>
    </xf>
    <xf numFmtId="0" fontId="3" fillId="7" borderId="0" xfId="0" applyFont="1" applyFill="1"/>
    <xf numFmtId="0" fontId="1" fillId="7" borderId="0" xfId="0" applyFont="1" applyFill="1"/>
    <xf numFmtId="0" fontId="1" fillId="7" borderId="0" xfId="0" applyFont="1" applyFill="1" applyAlignment="1">
      <alignment horizontal="right" vertical="center" indent="1"/>
    </xf>
    <xf numFmtId="0" fontId="3" fillId="8" borderId="0" xfId="0" applyFont="1" applyFill="1"/>
    <xf numFmtId="0" fontId="18" fillId="8" borderId="0" xfId="0" applyFont="1" applyFill="1" applyAlignment="1">
      <alignment horizontal="left" vertical="center" indent="1"/>
    </xf>
    <xf numFmtId="0" fontId="1" fillId="7" borderId="0" xfId="0" applyFont="1" applyFill="1" applyAlignment="1">
      <alignment horizontal="right"/>
    </xf>
    <xf numFmtId="0" fontId="1" fillId="7" borderId="0" xfId="0" applyFont="1" applyFill="1" applyAlignment="1">
      <alignment horizontal="left" vertical="center" indent="1"/>
    </xf>
    <xf numFmtId="0" fontId="1" fillId="7" borderId="0" xfId="0" applyFont="1" applyFill="1" applyBorder="1"/>
    <xf numFmtId="0" fontId="9" fillId="7" borderId="0" xfId="0" applyFont="1" applyFill="1" applyAlignment="1">
      <alignment horizontal="left" vertical="center" indent="1"/>
    </xf>
    <xf numFmtId="0" fontId="2" fillId="7" borderId="0" xfId="0" applyFont="1" applyFill="1" applyAlignment="1">
      <alignment horizontal="centerContinuous"/>
    </xf>
    <xf numFmtId="0" fontId="14" fillId="4" borderId="0" xfId="0" applyFont="1" applyFill="1" applyAlignment="1">
      <alignment horizontal="right"/>
    </xf>
    <xf numFmtId="0" fontId="1" fillId="4" borderId="0" xfId="0" applyFont="1" applyFill="1" applyAlignment="1">
      <alignment horizontal="left" vertical="center"/>
    </xf>
    <xf numFmtId="0" fontId="1" fillId="2" borderId="0" xfId="0" applyFont="1" applyFill="1" applyAlignment="1">
      <alignment horizontal="left" vertical="center"/>
    </xf>
    <xf numFmtId="168" fontId="12" fillId="2" borderId="5" xfId="0" applyNumberFormat="1" applyFont="1" applyFill="1" applyBorder="1" applyAlignment="1">
      <alignment horizontal="center" vertical="center"/>
    </xf>
    <xf numFmtId="0" fontId="1" fillId="0" borderId="5" xfId="1" applyNumberFormat="1"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indent="1"/>
    </xf>
    <xf numFmtId="168" fontId="3" fillId="2" borderId="22" xfId="0" applyNumberFormat="1" applyFont="1" applyFill="1" applyBorder="1" applyAlignment="1" applyProtection="1">
      <alignment horizontal="center" vertical="center"/>
    </xf>
    <xf numFmtId="0" fontId="12" fillId="7" borderId="0" xfId="0" applyFont="1" applyFill="1"/>
    <xf numFmtId="0" fontId="12" fillId="7" borderId="0" xfId="0" applyFont="1" applyFill="1" applyAlignment="1">
      <alignment horizontal="right" vertical="center" indent="1"/>
    </xf>
    <xf numFmtId="0" fontId="19" fillId="7" borderId="0" xfId="0" applyFont="1" applyFill="1" applyAlignment="1">
      <alignment horizontal="right" indent="1"/>
    </xf>
    <xf numFmtId="165" fontId="12" fillId="2" borderId="0" xfId="7" applyFont="1" applyFill="1" applyAlignment="1">
      <alignment horizontal="left" vertical="center"/>
    </xf>
    <xf numFmtId="0" fontId="12" fillId="2" borderId="0" xfId="0" applyFont="1" applyFill="1" applyAlignment="1">
      <alignment horizontal="left" vertical="center"/>
    </xf>
    <xf numFmtId="0" fontId="22" fillId="7" borderId="0" xfId="0" applyFont="1" applyFill="1"/>
    <xf numFmtId="0" fontId="1" fillId="7" borderId="0" xfId="0" applyFont="1" applyFill="1" applyAlignment="1">
      <alignment horizontal="centerContinuous"/>
    </xf>
    <xf numFmtId="0" fontId="1" fillId="7" borderId="0" xfId="0" applyFont="1" applyFill="1" applyAlignment="1">
      <alignment wrapText="1"/>
    </xf>
    <xf numFmtId="0" fontId="1" fillId="7" borderId="0" xfId="0" applyFont="1" applyFill="1" applyAlignment="1"/>
    <xf numFmtId="0" fontId="1" fillId="4" borderId="0" xfId="0" applyFont="1" applyFill="1" applyAlignment="1"/>
    <xf numFmtId="0" fontId="16" fillId="4" borderId="0" xfId="0" applyFont="1" applyFill="1" applyAlignment="1">
      <alignment horizontal="left" indent="1"/>
    </xf>
    <xf numFmtId="0" fontId="1" fillId="4" borderId="0" xfId="0" applyFont="1" applyFill="1"/>
    <xf numFmtId="0" fontId="20" fillId="6" borderId="7" xfId="0" applyFont="1" applyFill="1" applyBorder="1" applyAlignment="1">
      <alignment horizontal="centerContinuous" vertical="center"/>
    </xf>
    <xf numFmtId="0" fontId="20" fillId="6" borderId="8" xfId="0" applyFont="1" applyFill="1" applyBorder="1" applyAlignment="1">
      <alignment horizontal="centerContinuous" vertical="center"/>
    </xf>
    <xf numFmtId="0" fontId="1" fillId="6" borderId="12" xfId="0" applyFont="1" applyFill="1" applyBorder="1" applyAlignment="1"/>
    <xf numFmtId="0" fontId="1" fillId="6" borderId="13" xfId="0" applyFont="1" applyFill="1" applyBorder="1" applyAlignment="1"/>
    <xf numFmtId="0" fontId="24" fillId="0" borderId="18" xfId="0" applyFont="1" applyBorder="1" applyAlignment="1">
      <alignment horizontal="right" vertical="center" indent="1"/>
    </xf>
    <xf numFmtId="0" fontId="1" fillId="0" borderId="20" xfId="0" applyFont="1" applyBorder="1" applyAlignment="1">
      <alignment horizontal="center" vertical="center"/>
    </xf>
    <xf numFmtId="0" fontId="20" fillId="2" borderId="10" xfId="0" applyFont="1" applyFill="1" applyBorder="1" applyAlignment="1">
      <alignment horizontal="left" vertical="center" indent="3"/>
    </xf>
    <xf numFmtId="0" fontId="20" fillId="2" borderId="10" xfId="0" applyFont="1" applyFill="1" applyBorder="1" applyAlignment="1">
      <alignment vertical="center"/>
    </xf>
    <xf numFmtId="0" fontId="1" fillId="2" borderId="10" xfId="0" applyFont="1" applyFill="1" applyBorder="1" applyAlignment="1"/>
    <xf numFmtId="0" fontId="1" fillId="2" borderId="10" xfId="0" applyFont="1" applyFill="1" applyBorder="1"/>
    <xf numFmtId="0" fontId="24" fillId="0" borderId="18" xfId="0" applyFont="1" applyBorder="1" applyAlignment="1">
      <alignment horizontal="right" vertical="top" indent="1"/>
    </xf>
    <xf numFmtId="0" fontId="24" fillId="0" borderId="19" xfId="0" applyFont="1" applyBorder="1" applyAlignment="1">
      <alignment horizontal="right" vertical="top" indent="1"/>
    </xf>
    <xf numFmtId="0" fontId="22" fillId="0" borderId="0" xfId="0" applyFont="1" applyFill="1" applyBorder="1"/>
    <xf numFmtId="0" fontId="23" fillId="7" borderId="0" xfId="0" applyFont="1" applyFill="1" applyAlignment="1">
      <alignment horizontal="centerContinuous"/>
    </xf>
    <xf numFmtId="0" fontId="22" fillId="7" borderId="0" xfId="0" applyFont="1" applyFill="1" applyAlignment="1">
      <alignment horizontal="centerContinuous"/>
    </xf>
    <xf numFmtId="0" fontId="22" fillId="0" borderId="0" xfId="0" applyFont="1" applyFill="1"/>
    <xf numFmtId="0" fontId="26" fillId="6" borderId="24" xfId="0" applyFont="1" applyFill="1" applyBorder="1" applyAlignment="1">
      <alignment horizontal="center" vertical="center" wrapText="1"/>
    </xf>
    <xf numFmtId="0" fontId="25" fillId="6" borderId="4" xfId="0" applyFont="1" applyFill="1" applyBorder="1" applyAlignment="1">
      <alignment horizontal="center" vertical="center"/>
    </xf>
    <xf numFmtId="0" fontId="26" fillId="6" borderId="24" xfId="0" applyFont="1" applyFill="1" applyBorder="1" applyAlignment="1">
      <alignment horizontal="center" vertical="center"/>
    </xf>
    <xf numFmtId="0" fontId="25" fillId="6" borderId="24" xfId="0" applyFont="1" applyFill="1" applyBorder="1" applyAlignment="1">
      <alignment horizontal="center" vertical="center"/>
    </xf>
    <xf numFmtId="0" fontId="26" fillId="6" borderId="24" xfId="0" applyFont="1" applyFill="1" applyBorder="1" applyAlignment="1">
      <alignment horizontal="centerContinuous" vertical="center" wrapText="1"/>
    </xf>
    <xf numFmtId="0" fontId="26" fillId="6" borderId="25" xfId="0" applyFont="1" applyFill="1" applyBorder="1" applyAlignment="1">
      <alignment horizontal="centerContinuous" vertical="center" wrapText="1"/>
    </xf>
    <xf numFmtId="0" fontId="26" fillId="6" borderId="26" xfId="0" applyFont="1" applyFill="1" applyBorder="1" applyAlignment="1">
      <alignment horizontal="centerContinuous" vertical="center" wrapText="1"/>
    </xf>
    <xf numFmtId="0" fontId="26" fillId="6" borderId="27" xfId="0" applyFont="1" applyFill="1" applyBorder="1" applyAlignment="1">
      <alignment horizontal="center" vertical="center" wrapText="1"/>
    </xf>
    <xf numFmtId="0" fontId="26" fillId="6" borderId="27" xfId="0" applyFont="1" applyFill="1" applyBorder="1" applyAlignment="1">
      <alignment horizontal="left" vertical="center" indent="1"/>
    </xf>
    <xf numFmtId="0" fontId="1" fillId="2" borderId="28" xfId="0" applyFont="1" applyFill="1" applyBorder="1" applyAlignment="1">
      <alignment horizontal="left" vertical="center" indent="1"/>
    </xf>
    <xf numFmtId="168" fontId="12" fillId="2" borderId="28" xfId="0" applyNumberFormat="1" applyFont="1" applyFill="1" applyBorder="1" applyAlignment="1">
      <alignment horizontal="center" vertical="center"/>
    </xf>
    <xf numFmtId="0" fontId="1" fillId="0" borderId="28" xfId="1" applyNumberFormat="1" applyFont="1" applyFill="1" applyBorder="1" applyAlignment="1" applyProtection="1">
      <alignment horizontal="left" vertical="center"/>
      <protection locked="0"/>
    </xf>
    <xf numFmtId="0" fontId="26" fillId="6" borderId="4" xfId="0" applyFont="1" applyFill="1" applyBorder="1" applyAlignment="1">
      <alignment horizontal="center" vertical="center"/>
    </xf>
    <xf numFmtId="0" fontId="26" fillId="6" borderId="29" xfId="0" applyFont="1" applyFill="1" applyBorder="1" applyAlignment="1">
      <alignment horizontal="left" vertical="center" indent="1"/>
    </xf>
    <xf numFmtId="0" fontId="26" fillId="6" borderId="30"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4" fillId="7" borderId="0" xfId="0" applyFont="1" applyFill="1" applyAlignment="1">
      <alignment horizontal="left" indent="2"/>
    </xf>
    <xf numFmtId="0" fontId="27" fillId="0" borderId="0" xfId="0" applyFont="1"/>
    <xf numFmtId="0" fontId="30" fillId="0" borderId="0" xfId="0" applyFont="1" applyFill="1"/>
    <xf numFmtId="0" fontId="31" fillId="0" borderId="0" xfId="0" applyFont="1" applyFill="1"/>
    <xf numFmtId="0" fontId="30" fillId="7" borderId="0" xfId="0" applyFont="1" applyFill="1"/>
    <xf numFmtId="0" fontId="32" fillId="7" borderId="0" xfId="0" applyFont="1" applyFill="1"/>
    <xf numFmtId="0" fontId="32" fillId="0" borderId="0" xfId="0" applyFont="1" applyFill="1"/>
    <xf numFmtId="0" fontId="33" fillId="8" borderId="0" xfId="0" applyFont="1" applyFill="1" applyAlignment="1">
      <alignment horizontal="left" vertical="center" indent="1"/>
    </xf>
    <xf numFmtId="0" fontId="31" fillId="8" borderId="0" xfId="0" applyFont="1" applyFill="1"/>
    <xf numFmtId="0" fontId="31" fillId="7" borderId="0" xfId="0" applyFont="1" applyFill="1"/>
    <xf numFmtId="0" fontId="34" fillId="7" borderId="0" xfId="0" applyFont="1" applyFill="1" applyAlignment="1">
      <alignment horizontal="right" vertical="center" indent="1"/>
    </xf>
    <xf numFmtId="0" fontId="32" fillId="7" borderId="0" xfId="0" applyFont="1" applyFill="1" applyAlignment="1">
      <alignment horizontal="left" indent="1"/>
    </xf>
    <xf numFmtId="0" fontId="32" fillId="7" borderId="0" xfId="0" quotePrefix="1" applyFont="1" applyFill="1"/>
    <xf numFmtId="0" fontId="32" fillId="7" borderId="0" xfId="0" applyFont="1" applyFill="1" applyAlignment="1">
      <alignment horizontal="left" vertical="top" indent="1"/>
    </xf>
    <xf numFmtId="0" fontId="32" fillId="7" borderId="0" xfId="0" applyFont="1" applyFill="1" applyAlignment="1">
      <alignment horizontal="left" vertical="top" indent="2"/>
    </xf>
    <xf numFmtId="0" fontId="37" fillId="7" borderId="0" xfId="0" applyFont="1" applyFill="1"/>
    <xf numFmtId="0" fontId="38" fillId="7" borderId="0" xfId="0" applyFont="1" applyFill="1" applyAlignment="1">
      <alignment vertical="center"/>
    </xf>
    <xf numFmtId="0" fontId="34" fillId="7" borderId="0" xfId="0" applyFont="1" applyFill="1" applyAlignment="1">
      <alignment horizontal="left" vertical="center" indent="1"/>
    </xf>
    <xf numFmtId="0" fontId="39" fillId="7" borderId="0" xfId="0" applyFont="1" applyFill="1"/>
    <xf numFmtId="0" fontId="39" fillId="7" borderId="0" xfId="0" applyFont="1" applyFill="1" applyAlignment="1">
      <alignment horizontal="left" vertical="center" indent="1"/>
    </xf>
    <xf numFmtId="0" fontId="34" fillId="7" borderId="0" xfId="0" applyFont="1" applyFill="1" applyAlignment="1">
      <alignment horizontal="left" vertical="top" wrapText="1" indent="1"/>
    </xf>
    <xf numFmtId="0" fontId="43" fillId="7" borderId="0" xfId="0" applyFont="1" applyFill="1" applyAlignment="1">
      <alignment horizontal="left" vertical="center" indent="1"/>
    </xf>
    <xf numFmtId="0" fontId="31" fillId="7" borderId="0" xfId="0" applyFont="1" applyFill="1" applyAlignment="1">
      <alignment horizontal="left" vertical="center" indent="1"/>
    </xf>
    <xf numFmtId="0" fontId="44" fillId="7" borderId="0" xfId="0" applyFont="1" applyFill="1" applyAlignment="1">
      <alignment horizontal="right" vertical="center"/>
    </xf>
    <xf numFmtId="0" fontId="45" fillId="7" borderId="0" xfId="0" applyFont="1" applyFill="1"/>
    <xf numFmtId="0" fontId="46" fillId="7" borderId="0" xfId="0" applyFont="1" applyFill="1" applyAlignment="1">
      <alignment vertical="center"/>
    </xf>
    <xf numFmtId="0" fontId="47" fillId="7" borderId="0" xfId="0" applyFont="1" applyFill="1"/>
    <xf numFmtId="0" fontId="38" fillId="4" borderId="36" xfId="0" applyFont="1" applyFill="1" applyBorder="1" applyAlignment="1">
      <alignment horizontal="center" wrapText="1"/>
    </xf>
    <xf numFmtId="0" fontId="38" fillId="4" borderId="34" xfId="0" applyFont="1" applyFill="1" applyBorder="1" applyAlignment="1">
      <alignment horizontal="left" vertical="center" indent="1"/>
    </xf>
    <xf numFmtId="0" fontId="37" fillId="4" borderId="35" xfId="0" applyFont="1" applyFill="1" applyBorder="1"/>
    <xf numFmtId="0" fontId="31" fillId="4" borderId="37" xfId="0" applyFont="1" applyFill="1" applyBorder="1"/>
    <xf numFmtId="0" fontId="30" fillId="7" borderId="0" xfId="0" applyFont="1" applyFill="1" applyAlignment="1">
      <alignment horizontal="center"/>
    </xf>
    <xf numFmtId="0" fontId="30" fillId="7" borderId="0" xfId="0" applyFont="1" applyFill="1" applyAlignment="1">
      <alignment horizontal="left" indent="1"/>
    </xf>
    <xf numFmtId="0" fontId="45" fillId="8" borderId="0" xfId="0" applyFont="1" applyFill="1"/>
    <xf numFmtId="0" fontId="48" fillId="7" borderId="0" xfId="0" applyFont="1" applyFill="1" applyAlignment="1">
      <alignment horizontal="left" vertical="center" indent="1"/>
    </xf>
    <xf numFmtId="0" fontId="48" fillId="7" borderId="0" xfId="0" applyFont="1" applyFill="1" applyAlignment="1">
      <alignment horizontal="left" vertical="center" indent="6"/>
    </xf>
    <xf numFmtId="0" fontId="48" fillId="7" borderId="0" xfId="0" applyFont="1" applyFill="1" applyAlignment="1">
      <alignment horizontal="right" vertical="center" indent="1"/>
    </xf>
    <xf numFmtId="166" fontId="36" fillId="7" borderId="0" xfId="0" applyNumberFormat="1" applyFont="1" applyFill="1" applyBorder="1" applyAlignment="1">
      <alignment vertical="center" wrapText="1"/>
    </xf>
    <xf numFmtId="0" fontId="39" fillId="7" borderId="0" xfId="0" applyFont="1" applyFill="1" applyAlignment="1">
      <alignment horizontal="left"/>
    </xf>
    <xf numFmtId="166" fontId="36" fillId="7" borderId="0" xfId="0" applyNumberFormat="1" applyFont="1" applyFill="1" applyBorder="1" applyAlignment="1">
      <alignment horizontal="left" vertical="center" wrapText="1"/>
    </xf>
    <xf numFmtId="0" fontId="34" fillId="7" borderId="0" xfId="0" applyFont="1" applyFill="1" applyAlignment="1">
      <alignment horizontal="left" vertical="center" indent="8"/>
    </xf>
    <xf numFmtId="0" fontId="39" fillId="7" borderId="0" xfId="0" applyFont="1" applyFill="1" applyAlignment="1">
      <alignment horizontal="left" indent="7"/>
    </xf>
    <xf numFmtId="0" fontId="34" fillId="7" borderId="0" xfId="0" applyFont="1" applyFill="1" applyAlignment="1">
      <alignment horizontal="right" vertical="center"/>
    </xf>
    <xf numFmtId="9" fontId="39" fillId="7" borderId="0" xfId="8" applyFont="1" applyFill="1" applyAlignment="1">
      <alignment horizontal="right" vertical="center" indent="1"/>
    </xf>
    <xf numFmtId="9" fontId="49" fillId="7" borderId="0" xfId="8" applyFont="1" applyFill="1" applyAlignment="1">
      <alignment horizontal="left" vertical="center"/>
    </xf>
    <xf numFmtId="0" fontId="36" fillId="7" borderId="0" xfId="0" applyFont="1" applyFill="1" applyAlignment="1">
      <alignment horizontal="right" indent="1"/>
    </xf>
    <xf numFmtId="0" fontId="50" fillId="7" borderId="0" xfId="0" applyFont="1" applyFill="1"/>
    <xf numFmtId="0" fontId="39" fillId="7" borderId="0" xfId="0" applyFont="1" applyFill="1" applyAlignment="1">
      <alignment horizontal="left" vertical="center" indent="3"/>
    </xf>
    <xf numFmtId="0" fontId="45" fillId="7" borderId="0" xfId="0" applyFont="1" applyFill="1" applyBorder="1"/>
    <xf numFmtId="0" fontId="34" fillId="7" borderId="0" xfId="0" applyFont="1" applyFill="1" applyBorder="1" applyAlignment="1">
      <alignment horizontal="right" vertical="center" indent="1"/>
    </xf>
    <xf numFmtId="0" fontId="42" fillId="7" borderId="0" xfId="0" applyFont="1" applyFill="1" applyAlignment="1">
      <alignment horizontal="left" vertical="top" indent="3"/>
    </xf>
    <xf numFmtId="0" fontId="51" fillId="7" borderId="0" xfId="0" applyFont="1" applyFill="1" applyAlignment="1">
      <alignment horizontal="left" vertical="top" indent="5"/>
    </xf>
    <xf numFmtId="0" fontId="45" fillId="7" borderId="42" xfId="0" applyFont="1" applyFill="1" applyBorder="1"/>
    <xf numFmtId="0" fontId="0" fillId="0" borderId="0" xfId="0" applyFill="1"/>
    <xf numFmtId="0" fontId="38" fillId="7" borderId="0" xfId="0" applyFont="1" applyFill="1" applyAlignment="1">
      <alignment horizontal="left" indent="1"/>
    </xf>
    <xf numFmtId="0" fontId="1" fillId="0" borderId="0" xfId="0" applyFont="1" applyAlignment="1">
      <alignment horizontal="left" indent="1"/>
    </xf>
    <xf numFmtId="0" fontId="54" fillId="7" borderId="0" xfId="0" applyFont="1" applyFill="1" applyAlignment="1">
      <alignment horizontal="right" vertical="center" indent="1"/>
    </xf>
    <xf numFmtId="0" fontId="3" fillId="0" borderId="0" xfId="0" applyFont="1" applyFill="1"/>
    <xf numFmtId="0" fontId="1" fillId="0" borderId="0" xfId="0" applyFont="1" applyFill="1" applyAlignment="1">
      <alignment horizontal="right"/>
    </xf>
    <xf numFmtId="0" fontId="12" fillId="0" borderId="0" xfId="0" applyFont="1" applyFill="1"/>
    <xf numFmtId="0" fontId="1" fillId="0" borderId="0" xfId="0" applyFont="1" applyFill="1" applyAlignment="1">
      <alignment horizontal="left" vertical="center" indent="1"/>
    </xf>
    <xf numFmtId="168" fontId="16" fillId="4" borderId="0" xfId="0" applyNumberFormat="1" applyFont="1" applyFill="1" applyAlignment="1">
      <alignment horizontal="left" indent="1"/>
    </xf>
    <xf numFmtId="0" fontId="16" fillId="4" borderId="0" xfId="0" applyFont="1" applyFill="1" applyAlignment="1">
      <alignment horizontal="left" indent="2"/>
    </xf>
    <xf numFmtId="0" fontId="1" fillId="0" borderId="0" xfId="0" applyFont="1" applyFill="1" applyAlignment="1">
      <alignment horizontal="left" indent="1"/>
    </xf>
    <xf numFmtId="0" fontId="1" fillId="7" borderId="0" xfId="0" applyFont="1" applyFill="1" applyAlignment="1">
      <alignment horizontal="left" indent="1"/>
    </xf>
    <xf numFmtId="0" fontId="2" fillId="3" borderId="1" xfId="0" applyFont="1" applyFill="1" applyBorder="1" applyAlignment="1">
      <alignment horizontal="left" vertical="center" indent="1"/>
    </xf>
    <xf numFmtId="0" fontId="2" fillId="3" borderId="0" xfId="0" applyFont="1" applyFill="1" applyBorder="1" applyAlignment="1">
      <alignment horizontal="left" vertical="center" indent="1"/>
    </xf>
    <xf numFmtId="0" fontId="1" fillId="4" borderId="0" xfId="0" applyFont="1" applyFill="1" applyAlignment="1">
      <alignment horizontal="left" vertical="center" indent="1"/>
    </xf>
    <xf numFmtId="0" fontId="1" fillId="2" borderId="0" xfId="0" applyFont="1" applyFill="1" applyAlignment="1">
      <alignment horizontal="left" vertical="center" indent="1"/>
    </xf>
    <xf numFmtId="0" fontId="3" fillId="7" borderId="0" xfId="0" applyFont="1" applyFill="1" applyAlignment="1">
      <alignment horizontal="left" indent="1"/>
    </xf>
    <xf numFmtId="167" fontId="3" fillId="0" borderId="0" xfId="0" applyNumberFormat="1" applyFont="1" applyFill="1" applyProtection="1"/>
    <xf numFmtId="0" fontId="3" fillId="0" borderId="0" xfId="0" applyFont="1" applyFill="1" applyProtection="1"/>
    <xf numFmtId="0" fontId="3" fillId="0" borderId="0" xfId="0" applyFont="1" applyFill="1" applyAlignment="1" applyProtection="1">
      <alignment horizontal="right"/>
    </xf>
    <xf numFmtId="0" fontId="3" fillId="0" borderId="0" xfId="0" applyFont="1" applyFill="1" applyAlignment="1" applyProtection="1">
      <alignment horizontal="left" indent="1"/>
    </xf>
    <xf numFmtId="0" fontId="3" fillId="0" borderId="0" xfId="0" applyFont="1" applyFill="1" applyBorder="1" applyProtection="1"/>
    <xf numFmtId="0" fontId="17" fillId="0" borderId="0" xfId="0" applyFont="1" applyFill="1" applyProtection="1"/>
    <xf numFmtId="0" fontId="3" fillId="0" borderId="0" xfId="0" applyFont="1" applyFill="1" applyAlignment="1" applyProtection="1">
      <alignment horizontal="left" vertical="center" indent="1"/>
    </xf>
    <xf numFmtId="167" fontId="3" fillId="0" borderId="0" xfId="1" applyNumberFormat="1" applyFont="1" applyFill="1" applyAlignment="1" applyProtection="1">
      <alignment horizontal="right" vertical="center" indent="1"/>
    </xf>
    <xf numFmtId="0" fontId="3" fillId="0" borderId="0" xfId="1" applyNumberFormat="1" applyFont="1" applyFill="1" applyAlignment="1" applyProtection="1">
      <alignment horizontal="left" vertical="center" indent="2"/>
    </xf>
    <xf numFmtId="0" fontId="3" fillId="0" borderId="0" xfId="0" applyNumberFormat="1" applyFont="1" applyFill="1" applyAlignment="1" applyProtection="1">
      <alignment horizontal="left" indent="1"/>
    </xf>
    <xf numFmtId="0" fontId="1" fillId="7" borderId="0" xfId="0" applyFont="1" applyFill="1" applyBorder="1" applyAlignment="1">
      <alignment horizontal="left" vertical="center"/>
    </xf>
    <xf numFmtId="0" fontId="12" fillId="7" borderId="0" xfId="0" applyFont="1" applyFill="1" applyAlignment="1">
      <alignment horizontal="left" vertical="center"/>
    </xf>
    <xf numFmtId="0" fontId="1" fillId="7" borderId="5" xfId="0" applyFont="1" applyFill="1" applyBorder="1" applyAlignment="1">
      <alignment horizontal="left" vertical="center" indent="1"/>
    </xf>
    <xf numFmtId="168" fontId="12" fillId="7" borderId="5" xfId="0" applyNumberFormat="1" applyFont="1" applyFill="1" applyBorder="1" applyAlignment="1">
      <alignment horizontal="center" vertical="center"/>
    </xf>
    <xf numFmtId="167" fontId="1" fillId="7" borderId="5" xfId="1" applyNumberFormat="1" applyFont="1" applyFill="1" applyBorder="1" applyAlignment="1" applyProtection="1">
      <alignment horizontal="right" vertical="center"/>
      <protection locked="0"/>
    </xf>
    <xf numFmtId="167" fontId="11" fillId="7" borderId="6" xfId="0" applyNumberFormat="1" applyFont="1" applyFill="1" applyBorder="1" applyAlignment="1">
      <alignment vertical="center"/>
    </xf>
    <xf numFmtId="0" fontId="1" fillId="7" borderId="5" xfId="1" applyNumberFormat="1" applyFont="1" applyFill="1" applyBorder="1" applyAlignment="1" applyProtection="1">
      <alignment horizontal="left" vertical="center"/>
      <protection locked="0"/>
    </xf>
    <xf numFmtId="0" fontId="1" fillId="7" borderId="0" xfId="0" applyFont="1" applyFill="1" applyBorder="1" applyAlignment="1">
      <alignment vertical="center"/>
    </xf>
    <xf numFmtId="168" fontId="31" fillId="0" borderId="15"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wrapText="1"/>
      <protection locked="0"/>
    </xf>
    <xf numFmtId="0" fontId="31" fillId="0" borderId="15" xfId="0" applyNumberFormat="1" applyFont="1" applyFill="1" applyBorder="1" applyAlignment="1" applyProtection="1">
      <alignment horizontal="left" vertical="center" wrapText="1" indent="1"/>
      <protection locked="0"/>
    </xf>
    <xf numFmtId="168" fontId="31" fillId="0" borderId="15" xfId="0" applyNumberFormat="1" applyFont="1" applyFill="1" applyBorder="1" applyAlignment="1" applyProtection="1">
      <alignment horizontal="center" vertical="center" wrapText="1"/>
      <protection locked="0"/>
    </xf>
    <xf numFmtId="169" fontId="31" fillId="0" borderId="15" xfId="0" applyNumberFormat="1"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protection locked="0"/>
    </xf>
    <xf numFmtId="170" fontId="45" fillId="0" borderId="15" xfId="0" applyNumberFormat="1" applyFont="1" applyFill="1" applyBorder="1" applyAlignment="1" applyProtection="1">
      <alignment horizontal="center" vertical="center" wrapText="1"/>
      <protection locked="0"/>
    </xf>
    <xf numFmtId="166" fontId="45" fillId="0" borderId="15" xfId="0" applyNumberFormat="1" applyFont="1" applyFill="1" applyBorder="1" applyAlignment="1" applyProtection="1">
      <alignment vertical="center" wrapText="1"/>
      <protection locked="0"/>
    </xf>
    <xf numFmtId="0" fontId="6" fillId="0" borderId="0" xfId="0" applyFont="1" applyFill="1" applyProtection="1"/>
    <xf numFmtId="0" fontId="6" fillId="7" borderId="0" xfId="0" applyFont="1" applyFill="1" applyProtection="1"/>
    <xf numFmtId="0" fontId="1" fillId="7" borderId="0" xfId="0" applyFont="1" applyFill="1" applyProtection="1"/>
    <xf numFmtId="0" fontId="1" fillId="0" borderId="0" xfId="0" applyFont="1" applyFill="1" applyProtection="1"/>
    <xf numFmtId="0" fontId="26" fillId="7" borderId="0" xfId="0" applyFont="1" applyFill="1" applyAlignment="1" applyProtection="1">
      <alignment vertical="center"/>
    </xf>
    <xf numFmtId="0" fontId="18" fillId="8" borderId="0" xfId="0" applyFont="1" applyFill="1" applyAlignment="1" applyProtection="1">
      <alignment horizontal="left" vertical="center" indent="1"/>
    </xf>
    <xf numFmtId="0" fontId="3" fillId="8" borderId="0" xfId="0" applyFont="1" applyFill="1" applyProtection="1"/>
    <xf numFmtId="0" fontId="1" fillId="7" borderId="0" xfId="0" applyFont="1" applyFill="1" applyAlignment="1" applyProtection="1">
      <alignment horizontal="right" vertical="top" indent="1"/>
    </xf>
    <xf numFmtId="0" fontId="1" fillId="7" borderId="0" xfId="0" quotePrefix="1" applyFont="1" applyFill="1" applyProtection="1"/>
    <xf numFmtId="0" fontId="29" fillId="7" borderId="0" xfId="0" applyFont="1" applyFill="1" applyAlignment="1" applyProtection="1">
      <alignment horizontal="right" vertical="center" indent="1"/>
    </xf>
    <xf numFmtId="0" fontId="4" fillId="7" borderId="0" xfId="0" applyFont="1" applyFill="1" applyProtection="1"/>
    <xf numFmtId="0" fontId="4" fillId="7" borderId="0" xfId="0" applyFont="1" applyFill="1" applyAlignment="1" applyProtection="1">
      <alignment horizontal="right"/>
    </xf>
    <xf numFmtId="0" fontId="15" fillId="6" borderId="7" xfId="0" applyFont="1" applyFill="1" applyBorder="1" applyAlignment="1" applyProtection="1">
      <alignment horizontal="centerContinuous" vertical="center"/>
    </xf>
    <xf numFmtId="0" fontId="15" fillId="6" borderId="7" xfId="0" applyFont="1" applyFill="1" applyBorder="1" applyAlignment="1" applyProtection="1">
      <alignment horizontal="left" vertical="center" indent="1"/>
    </xf>
    <xf numFmtId="0" fontId="15" fillId="6" borderId="7" xfId="0" applyFont="1" applyFill="1" applyBorder="1" applyAlignment="1" applyProtection="1">
      <alignment horizontal="center" vertical="center"/>
    </xf>
    <xf numFmtId="0" fontId="15" fillId="6" borderId="7" xfId="0" applyFont="1" applyFill="1" applyBorder="1" applyAlignment="1" applyProtection="1">
      <alignment horizontal="left" vertical="center" wrapText="1" indent="1"/>
    </xf>
    <xf numFmtId="0" fontId="15" fillId="6" borderId="7" xfId="0" applyFont="1" applyFill="1" applyBorder="1" applyAlignment="1" applyProtection="1">
      <alignment horizontal="center" vertical="center" wrapText="1"/>
    </xf>
    <xf numFmtId="0" fontId="9" fillId="7" borderId="0" xfId="0" applyFont="1" applyFill="1" applyProtection="1"/>
    <xf numFmtId="167" fontId="12" fillId="5" borderId="0" xfId="0" applyNumberFormat="1" applyFont="1" applyFill="1" applyAlignment="1" applyProtection="1">
      <alignment horizontal="right" indent="1"/>
    </xf>
    <xf numFmtId="0" fontId="1" fillId="5" borderId="0" xfId="0" applyFont="1" applyFill="1" applyAlignment="1" applyProtection="1">
      <alignment horizontal="left" indent="2"/>
    </xf>
    <xf numFmtId="0" fontId="21" fillId="6" borderId="7" xfId="0" applyFont="1" applyFill="1" applyBorder="1" applyAlignment="1" applyProtection="1">
      <alignment horizontal="left" vertical="center" wrapText="1" indent="1"/>
    </xf>
    <xf numFmtId="0" fontId="21" fillId="6" borderId="7" xfId="0" applyFont="1" applyFill="1" applyBorder="1" applyAlignment="1" applyProtection="1">
      <alignment horizontal="center" vertical="center" wrapText="1"/>
    </xf>
    <xf numFmtId="167" fontId="3" fillId="6" borderId="23" xfId="0" applyNumberFormat="1" applyFont="1" applyFill="1" applyBorder="1" applyAlignment="1" applyProtection="1">
      <alignment horizontal="right" vertical="center"/>
    </xf>
    <xf numFmtId="167" fontId="12" fillId="7" borderId="0" xfId="0" applyNumberFormat="1" applyFont="1" applyFill="1" applyAlignment="1" applyProtection="1">
      <alignment horizontal="right" indent="1"/>
    </xf>
    <xf numFmtId="0" fontId="3" fillId="7" borderId="0" xfId="0" applyFont="1" applyFill="1" applyProtection="1"/>
    <xf numFmtId="0" fontId="3" fillId="0" borderId="15" xfId="0" applyNumberFormat="1" applyFont="1" applyFill="1" applyBorder="1" applyAlignment="1" applyProtection="1">
      <alignment horizontal="center" vertical="center" wrapText="1"/>
      <protection locked="0"/>
    </xf>
    <xf numFmtId="0" fontId="16" fillId="0" borderId="0" xfId="0" applyFont="1"/>
    <xf numFmtId="0" fontId="1" fillId="0" borderId="0" xfId="0" applyFont="1" applyAlignment="1">
      <alignment horizontal="left"/>
    </xf>
    <xf numFmtId="0" fontId="48" fillId="7" borderId="0" xfId="0" applyFont="1" applyFill="1" applyAlignment="1">
      <alignment horizontal="left" vertical="top" wrapText="1" indent="1"/>
    </xf>
    <xf numFmtId="0" fontId="31" fillId="0" borderId="15" xfId="0" applyFont="1" applyFill="1" applyBorder="1" applyAlignment="1" applyProtection="1">
      <alignment horizontal="left" vertical="center" indent="1"/>
      <protection locked="0"/>
    </xf>
    <xf numFmtId="0" fontId="0" fillId="0" borderId="0" xfId="0" applyAlignment="1">
      <alignment horizontal="center"/>
    </xf>
    <xf numFmtId="9" fontId="0" fillId="0" borderId="0" xfId="0" applyNumberFormat="1" applyAlignment="1">
      <alignment horizontal="center"/>
    </xf>
    <xf numFmtId="0" fontId="29" fillId="0" borderId="0" xfId="0" applyFont="1" applyAlignment="1">
      <alignment horizontal="center"/>
    </xf>
    <xf numFmtId="0" fontId="0" fillId="10" borderId="0" xfId="0" applyFill="1" applyAlignment="1">
      <alignment horizontal="center"/>
    </xf>
    <xf numFmtId="0" fontId="28" fillId="7" borderId="0" xfId="0" applyFont="1" applyFill="1" applyBorder="1" applyAlignment="1">
      <alignment horizontal="left" vertical="center"/>
    </xf>
    <xf numFmtId="168" fontId="3" fillId="9" borderId="22" xfId="0" applyNumberFormat="1" applyFont="1" applyFill="1" applyBorder="1" applyAlignment="1" applyProtection="1">
      <alignment horizontal="center" vertical="center"/>
      <protection locked="0"/>
    </xf>
    <xf numFmtId="168" fontId="3" fillId="9" borderId="21"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left" indent="1"/>
    </xf>
    <xf numFmtId="167" fontId="12" fillId="2" borderId="0" xfId="0" applyNumberFormat="1" applyFont="1" applyFill="1" applyAlignment="1" applyProtection="1">
      <alignment horizontal="right" indent="1"/>
    </xf>
    <xf numFmtId="0" fontId="55" fillId="0" borderId="0" xfId="0" applyFont="1" applyAlignment="1">
      <alignment horizontal="right"/>
    </xf>
    <xf numFmtId="0" fontId="56" fillId="0" borderId="0" xfId="0" applyFont="1"/>
    <xf numFmtId="0" fontId="58" fillId="0" borderId="0" xfId="0" applyFont="1" applyAlignment="1">
      <alignment horizontal="left" indent="17"/>
    </xf>
    <xf numFmtId="0" fontId="57" fillId="0" borderId="0" xfId="0" applyFont="1" applyAlignment="1">
      <alignment horizontal="left" indent="21"/>
    </xf>
    <xf numFmtId="0" fontId="57" fillId="0" borderId="0" xfId="0" applyFont="1" applyAlignment="1">
      <alignment horizontal="right" indent="7"/>
    </xf>
    <xf numFmtId="0" fontId="28" fillId="5" borderId="2" xfId="0" applyFont="1" applyFill="1" applyBorder="1" applyAlignment="1" applyProtection="1">
      <alignment horizontal="left" vertical="center" indent="1"/>
    </xf>
    <xf numFmtId="0" fontId="28" fillId="5" borderId="3" xfId="0" applyFont="1" applyFill="1" applyBorder="1" applyAlignment="1" applyProtection="1">
      <alignment horizontal="left" vertical="center" indent="1"/>
    </xf>
    <xf numFmtId="0" fontId="28" fillId="7" borderId="0" xfId="0" applyFont="1" applyFill="1" applyAlignment="1">
      <alignment horizontal="centerContinuous"/>
    </xf>
    <xf numFmtId="0" fontId="35" fillId="7" borderId="0" xfId="0" applyFont="1" applyFill="1" applyAlignment="1">
      <alignment horizontal="left" vertical="center" indent="1"/>
    </xf>
    <xf numFmtId="0" fontId="44" fillId="7" borderId="0" xfId="0" applyFont="1" applyFill="1" applyAlignment="1">
      <alignment horizontal="left" vertical="center" indent="1"/>
    </xf>
    <xf numFmtId="0" fontId="59" fillId="0" borderId="0" xfId="0" applyFont="1"/>
    <xf numFmtId="0" fontId="6" fillId="0" borderId="0" xfId="0" applyFont="1" applyFill="1" applyAlignment="1">
      <alignment horizontal="centerContinuous"/>
    </xf>
    <xf numFmtId="0" fontId="6" fillId="0" borderId="0" xfId="0" applyFont="1" applyFill="1"/>
    <xf numFmtId="0" fontId="60" fillId="0" borderId="0" xfId="0" applyFont="1" applyFill="1" applyBorder="1" applyAlignment="1">
      <alignment horizontal="centerContinuous"/>
    </xf>
    <xf numFmtId="0" fontId="60" fillId="0" borderId="0" xfId="0" applyFont="1" applyFill="1" applyBorder="1" applyAlignment="1">
      <alignment horizontal="center"/>
    </xf>
    <xf numFmtId="0" fontId="6" fillId="0" borderId="15" xfId="0" applyFont="1" applyFill="1" applyBorder="1" applyAlignment="1">
      <alignment horizontal="center" vertical="center"/>
    </xf>
    <xf numFmtId="0" fontId="61" fillId="0" borderId="0" xfId="0" applyFont="1" applyFill="1"/>
    <xf numFmtId="0" fontId="6" fillId="0" borderId="0" xfId="0" applyFont="1" applyFill="1" applyBorder="1"/>
    <xf numFmtId="0" fontId="1" fillId="7" borderId="0" xfId="0" applyFont="1" applyFill="1" applyAlignment="1">
      <alignment horizontal="centerContinuous" wrapText="1"/>
    </xf>
    <xf numFmtId="0" fontId="24" fillId="0" borderId="19" xfId="0" applyFont="1" applyBorder="1" applyAlignment="1">
      <alignment horizontal="center" vertical="top"/>
    </xf>
    <xf numFmtId="0" fontId="24" fillId="0" borderId="17" xfId="0" applyFont="1" applyBorder="1" applyAlignment="1">
      <alignment horizontal="center" vertical="top"/>
    </xf>
    <xf numFmtId="0" fontId="24" fillId="0" borderId="18" xfId="0" applyFont="1" applyBorder="1" applyAlignment="1">
      <alignment horizontal="center" vertical="top"/>
    </xf>
    <xf numFmtId="0" fontId="24" fillId="0" borderId="43" xfId="0" applyFont="1" applyBorder="1" applyAlignment="1">
      <alignment horizontal="center" vertical="top"/>
    </xf>
    <xf numFmtId="0" fontId="1" fillId="0" borderId="44"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2" borderId="10" xfId="0" applyFont="1" applyFill="1" applyBorder="1" applyProtection="1">
      <protection locked="0"/>
    </xf>
    <xf numFmtId="0" fontId="1" fillId="0" borderId="16" xfId="0" applyFont="1" applyBorder="1" applyAlignment="1" applyProtection="1">
      <alignment horizontal="center" vertical="center"/>
      <protection locked="0"/>
    </xf>
    <xf numFmtId="0" fontId="62" fillId="7" borderId="0" xfId="0" applyFont="1" applyFill="1" applyAlignment="1">
      <alignment horizontal="centerContinuous"/>
    </xf>
    <xf numFmtId="0" fontId="63" fillId="7" borderId="0" xfId="0" applyFont="1" applyFill="1" applyAlignment="1">
      <alignment horizontal="centerContinuous"/>
    </xf>
    <xf numFmtId="0" fontId="26" fillId="6" borderId="2" xfId="0" applyFont="1" applyFill="1" applyBorder="1" applyAlignment="1">
      <alignment horizontal="center" vertical="center"/>
    </xf>
    <xf numFmtId="0" fontId="25" fillId="6" borderId="2" xfId="0" applyFont="1" applyFill="1" applyBorder="1" applyAlignment="1">
      <alignment horizontal="center" vertical="center"/>
    </xf>
    <xf numFmtId="0" fontId="26" fillId="6" borderId="2" xfId="0" applyFont="1" applyFill="1" applyBorder="1" applyAlignment="1">
      <alignment horizontal="left" vertical="center" indent="1"/>
    </xf>
    <xf numFmtId="0" fontId="26" fillId="6" borderId="2" xfId="0" applyFont="1" applyFill="1" applyBorder="1" applyAlignment="1">
      <alignment horizontal="center" vertical="center" wrapText="1"/>
    </xf>
    <xf numFmtId="0" fontId="1" fillId="7" borderId="0" xfId="0" quotePrefix="1" applyFont="1" applyFill="1"/>
    <xf numFmtId="0" fontId="1" fillId="9" borderId="2" xfId="0" applyFont="1" applyFill="1" applyBorder="1" applyAlignment="1" applyProtection="1">
      <alignment horizontal="left" vertical="center" wrapText="1"/>
      <protection locked="0"/>
    </xf>
    <xf numFmtId="0" fontId="1" fillId="9" borderId="3" xfId="0" applyFont="1" applyFill="1" applyBorder="1" applyAlignment="1" applyProtection="1">
      <alignment horizontal="left" vertical="center" wrapText="1"/>
      <protection locked="0"/>
    </xf>
    <xf numFmtId="0" fontId="3" fillId="7" borderId="0" xfId="0" applyFont="1" applyFill="1" applyAlignment="1" applyProtection="1">
      <alignment wrapText="1"/>
    </xf>
    <xf numFmtId="0" fontId="1" fillId="9" borderId="2" xfId="0" applyFont="1" applyFill="1" applyBorder="1" applyAlignment="1" applyProtection="1">
      <alignment horizontal="left" vertical="top" wrapText="1"/>
      <protection locked="0"/>
    </xf>
    <xf numFmtId="167" fontId="17" fillId="6" borderId="23" xfId="0" applyNumberFormat="1" applyFont="1" applyFill="1" applyBorder="1" applyAlignment="1" applyProtection="1">
      <alignment horizontal="right" vertical="center"/>
    </xf>
    <xf numFmtId="167" fontId="11" fillId="6" borderId="23" xfId="0" applyNumberFormat="1" applyFont="1" applyFill="1" applyBorder="1" applyAlignment="1" applyProtection="1">
      <alignment horizontal="right" vertical="center"/>
    </xf>
    <xf numFmtId="0" fontId="64" fillId="0" borderId="44" xfId="0" applyFont="1" applyBorder="1" applyAlignment="1">
      <alignment horizontal="left" vertical="center" wrapText="1"/>
    </xf>
    <xf numFmtId="0" fontId="64" fillId="0" borderId="47" xfId="0" applyFont="1" applyBorder="1" applyAlignment="1">
      <alignment horizontal="left" vertical="center" wrapText="1"/>
    </xf>
    <xf numFmtId="0" fontId="64" fillId="0" borderId="48" xfId="0" applyFont="1" applyBorder="1" applyAlignment="1">
      <alignment horizontal="left" vertical="center" wrapText="1"/>
    </xf>
    <xf numFmtId="0" fontId="12" fillId="2" borderId="10" xfId="0" applyFont="1" applyFill="1" applyBorder="1"/>
    <xf numFmtId="0" fontId="64" fillId="0" borderId="16" xfId="0" applyFont="1" applyBorder="1" applyAlignment="1">
      <alignment horizontal="left" vertical="center" wrapText="1"/>
    </xf>
    <xf numFmtId="0" fontId="64" fillId="0" borderId="47" xfId="0" applyFont="1" applyBorder="1" applyAlignment="1">
      <alignment horizontal="left" vertical="top" wrapText="1"/>
    </xf>
    <xf numFmtId="0" fontId="64" fillId="0" borderId="48" xfId="0" applyFont="1" applyBorder="1" applyAlignment="1">
      <alignment horizontal="left" vertical="top" wrapText="1"/>
    </xf>
    <xf numFmtId="0" fontId="62" fillId="7" borderId="0" xfId="0" quotePrefix="1" applyFont="1" applyFill="1" applyAlignment="1" applyProtection="1">
      <alignment horizontal="right"/>
    </xf>
    <xf numFmtId="0" fontId="62" fillId="7" borderId="0" xfId="0" applyFont="1" applyFill="1" applyProtection="1"/>
    <xf numFmtId="0" fontId="62" fillId="7" borderId="0" xfId="0" quotePrefix="1" applyFont="1" applyFill="1" applyAlignment="1" applyProtection="1">
      <alignment horizontal="left" vertical="center" indent="1"/>
    </xf>
    <xf numFmtId="0" fontId="67" fillId="7" borderId="0" xfId="0" applyFont="1" applyFill="1"/>
    <xf numFmtId="0" fontId="69" fillId="7" borderId="0" xfId="9" applyFont="1" applyFill="1" applyAlignment="1">
      <alignment horizontal="left" indent="1"/>
    </xf>
    <xf numFmtId="0" fontId="69" fillId="7" borderId="0" xfId="0" applyFont="1" applyFill="1" applyAlignment="1">
      <alignment horizontal="left" indent="1"/>
    </xf>
    <xf numFmtId="0" fontId="68" fillId="7" borderId="0" xfId="0" applyFont="1" applyFill="1" applyAlignment="1">
      <alignment horizontal="left"/>
    </xf>
    <xf numFmtId="171" fontId="40" fillId="0" borderId="0" xfId="9" applyNumberFormat="1"/>
    <xf numFmtId="0" fontId="44" fillId="7" borderId="0" xfId="0" applyFont="1" applyFill="1" applyAlignment="1">
      <alignment horizontal="left" vertical="center" wrapText="1" indent="1"/>
    </xf>
    <xf numFmtId="3" fontId="31" fillId="0" borderId="15" xfId="0" applyNumberFormat="1" applyFont="1" applyFill="1" applyBorder="1" applyAlignment="1" applyProtection="1">
      <alignment horizontal="center" vertical="center"/>
      <protection locked="0"/>
    </xf>
    <xf numFmtId="0" fontId="25" fillId="6" borderId="7" xfId="0" applyFont="1" applyFill="1" applyBorder="1" applyAlignment="1" applyProtection="1">
      <alignment horizontal="center" vertical="center" wrapText="1"/>
    </xf>
    <xf numFmtId="0" fontId="1" fillId="11" borderId="0" xfId="0" applyNumberFormat="1" applyFont="1" applyFill="1" applyAlignment="1">
      <alignment horizontal="left" indent="1"/>
    </xf>
    <xf numFmtId="0" fontId="1" fillId="11" borderId="0" xfId="0" applyNumberFormat="1" applyFont="1" applyFill="1"/>
    <xf numFmtId="0" fontId="1" fillId="11" borderId="0" xfId="0" applyNumberFormat="1" applyFont="1" applyFill="1" applyAlignment="1">
      <alignment horizontal="left" indent="2"/>
    </xf>
    <xf numFmtId="0" fontId="3" fillId="11" borderId="0" xfId="2" applyNumberFormat="1" applyFont="1" applyFill="1" applyAlignment="1">
      <alignment horizontal="left" vertical="center" wrapText="1"/>
    </xf>
    <xf numFmtId="0" fontId="11" fillId="11" borderId="0" xfId="2" applyNumberFormat="1" applyFont="1" applyFill="1" applyAlignment="1">
      <alignment vertical="center"/>
    </xf>
    <xf numFmtId="0" fontId="3" fillId="11" borderId="0" xfId="2" applyFont="1" applyFill="1" applyAlignment="1">
      <alignment horizontal="left" vertical="center" wrapText="1"/>
    </xf>
    <xf numFmtId="0" fontId="3" fillId="11" borderId="0" xfId="2" applyFont="1" applyFill="1" applyAlignment="1">
      <alignment horizontal="left" vertical="center"/>
    </xf>
    <xf numFmtId="0" fontId="1" fillId="11" borderId="0" xfId="0" applyFont="1" applyFill="1"/>
    <xf numFmtId="0" fontId="3" fillId="11" borderId="0" xfId="2" applyNumberFormat="1" applyFont="1" applyFill="1" applyAlignment="1">
      <alignment horizontal="left" vertical="center" indent="1"/>
    </xf>
    <xf numFmtId="172" fontId="26" fillId="6" borderId="2" xfId="0" applyNumberFormat="1" applyFont="1" applyFill="1" applyBorder="1" applyAlignment="1">
      <alignment vertical="center" wrapText="1"/>
    </xf>
    <xf numFmtId="172" fontId="1" fillId="0" borderId="28" xfId="1" applyNumberFormat="1" applyFont="1" applyFill="1" applyBorder="1" applyAlignment="1" applyProtection="1">
      <alignment horizontal="right" vertical="center"/>
      <protection locked="0"/>
    </xf>
    <xf numFmtId="172" fontId="11" fillId="2" borderId="28" xfId="0" applyNumberFormat="1" applyFont="1" applyFill="1" applyBorder="1" applyAlignment="1">
      <alignment vertical="center"/>
    </xf>
    <xf numFmtId="172" fontId="1" fillId="0" borderId="5" xfId="1" applyNumberFormat="1" applyFont="1" applyFill="1" applyBorder="1" applyAlignment="1" applyProtection="1">
      <alignment horizontal="right" vertical="center"/>
      <protection locked="0"/>
    </xf>
    <xf numFmtId="172" fontId="11" fillId="2" borderId="6" xfId="0" applyNumberFormat="1" applyFont="1" applyFill="1" applyBorder="1" applyAlignment="1">
      <alignment vertical="center"/>
    </xf>
    <xf numFmtId="172" fontId="1" fillId="7" borderId="5" xfId="1" applyNumberFormat="1" applyFont="1" applyFill="1" applyBorder="1" applyAlignment="1" applyProtection="1">
      <alignment horizontal="right" vertical="center"/>
      <protection locked="0"/>
    </xf>
    <xf numFmtId="172" fontId="11" fillId="7" borderId="6" xfId="0" applyNumberFormat="1" applyFont="1" applyFill="1" applyBorder="1" applyAlignment="1">
      <alignment vertical="center"/>
    </xf>
    <xf numFmtId="0" fontId="11" fillId="12" borderId="0" xfId="2" applyNumberFormat="1" applyFont="1" applyFill="1" applyAlignment="1">
      <alignment vertical="center"/>
    </xf>
    <xf numFmtId="0" fontId="1" fillId="12" borderId="0" xfId="0" applyNumberFormat="1" applyFont="1" applyFill="1"/>
    <xf numFmtId="0" fontId="1" fillId="12" borderId="0" xfId="0" applyNumberFormat="1" applyFont="1" applyFill="1" applyAlignment="1"/>
    <xf numFmtId="0" fontId="3" fillId="12" borderId="0" xfId="2" applyNumberFormat="1" applyFont="1" applyFill="1" applyAlignment="1">
      <alignment horizontal="left" vertical="center" indent="1"/>
    </xf>
    <xf numFmtId="0" fontId="1" fillId="12" borderId="0" xfId="0" applyFont="1" applyFill="1" applyAlignment="1">
      <alignment horizontal="left" indent="1"/>
    </xf>
    <xf numFmtId="0" fontId="1" fillId="12" borderId="0" xfId="0" applyFont="1" applyFill="1"/>
    <xf numFmtId="0" fontId="24" fillId="0" borderId="19" xfId="0" applyFont="1" applyFill="1" applyBorder="1" applyAlignment="1">
      <alignment horizontal="center" vertical="top"/>
    </xf>
    <xf numFmtId="0" fontId="24" fillId="0" borderId="45" xfId="0" applyFont="1" applyBorder="1" applyAlignment="1">
      <alignment horizontal="left" vertical="top" wrapText="1"/>
    </xf>
    <xf numFmtId="0" fontId="24" fillId="0" borderId="22" xfId="0" applyFont="1" applyBorder="1" applyAlignment="1">
      <alignment horizontal="left" vertical="top" wrapText="1"/>
    </xf>
    <xf numFmtId="0" fontId="24" fillId="0" borderId="46" xfId="0" applyFont="1" applyBorder="1" applyAlignment="1">
      <alignment horizontal="left" vertical="top" wrapText="1"/>
    </xf>
    <xf numFmtId="0" fontId="24" fillId="0" borderId="45" xfId="0" applyFont="1" applyBorder="1" applyAlignment="1">
      <alignment vertical="top" wrapText="1"/>
    </xf>
    <xf numFmtId="0" fontId="1" fillId="0" borderId="22" xfId="0" applyFont="1" applyBorder="1" applyAlignment="1">
      <alignment vertical="top" wrapText="1"/>
    </xf>
    <xf numFmtId="0" fontId="1" fillId="0" borderId="46" xfId="0" applyFont="1" applyBorder="1" applyAlignment="1">
      <alignment vertical="top" wrapText="1"/>
    </xf>
    <xf numFmtId="0" fontId="24" fillId="0" borderId="52" xfId="0" applyFont="1" applyBorder="1" applyAlignment="1">
      <alignment vertical="top" wrapText="1"/>
    </xf>
    <xf numFmtId="0" fontId="1" fillId="0" borderId="53" xfId="0" applyFont="1" applyBorder="1" applyAlignment="1">
      <alignment vertical="top" wrapText="1"/>
    </xf>
    <xf numFmtId="0" fontId="1" fillId="0" borderId="54" xfId="0" applyFont="1" applyBorder="1" applyAlignment="1">
      <alignment vertical="top" wrapText="1"/>
    </xf>
    <xf numFmtId="0" fontId="1" fillId="0" borderId="22" xfId="0" applyFont="1" applyBorder="1" applyAlignment="1">
      <alignment horizontal="left" vertical="top" wrapText="1"/>
    </xf>
    <xf numFmtId="0" fontId="1" fillId="0" borderId="46" xfId="0" applyFont="1" applyBorder="1" applyAlignment="1">
      <alignment horizontal="left" vertical="top" wrapText="1"/>
    </xf>
    <xf numFmtId="0" fontId="24" fillId="0" borderId="47" xfId="0" applyFont="1" applyBorder="1" applyAlignment="1">
      <alignment vertical="top" wrapText="1"/>
    </xf>
    <xf numFmtId="0" fontId="1" fillId="0" borderId="47" xfId="0" applyFont="1" applyBorder="1" applyAlignment="1">
      <alignment vertical="top" wrapText="1"/>
    </xf>
    <xf numFmtId="0" fontId="24" fillId="0" borderId="22" xfId="0" applyFont="1" applyBorder="1" applyAlignment="1">
      <alignment vertical="top" wrapText="1"/>
    </xf>
    <xf numFmtId="0" fontId="24" fillId="0" borderId="46" xfId="0" applyFont="1" applyBorder="1" applyAlignment="1">
      <alignment vertical="top" wrapText="1"/>
    </xf>
    <xf numFmtId="0" fontId="24" fillId="0" borderId="49" xfId="0" applyFont="1" applyBorder="1" applyAlignment="1">
      <alignment horizontal="left" vertical="top" wrapText="1"/>
    </xf>
    <xf numFmtId="0" fontId="1" fillId="0" borderId="50" xfId="0" applyFont="1" applyBorder="1" applyAlignment="1">
      <alignment horizontal="left" vertical="top" wrapText="1"/>
    </xf>
    <xf numFmtId="0" fontId="1" fillId="0" borderId="51" xfId="0" applyFont="1" applyBorder="1" applyAlignment="1">
      <alignment horizontal="left" vertical="top" wrapText="1"/>
    </xf>
    <xf numFmtId="0" fontId="24" fillId="0" borderId="16" xfId="0" applyFont="1" applyBorder="1" applyAlignment="1">
      <alignment vertical="top" wrapText="1"/>
    </xf>
    <xf numFmtId="0" fontId="1" fillId="0" borderId="16" xfId="0" applyFont="1" applyBorder="1" applyAlignment="1">
      <alignment vertical="top" wrapText="1"/>
    </xf>
    <xf numFmtId="0" fontId="24" fillId="0" borderId="44" xfId="0" applyFont="1" applyBorder="1" applyAlignment="1">
      <alignment vertical="top" wrapText="1"/>
    </xf>
    <xf numFmtId="0" fontId="24" fillId="0" borderId="45" xfId="0" applyFont="1" applyFill="1" applyBorder="1" applyAlignment="1">
      <alignment vertical="top" wrapText="1"/>
    </xf>
    <xf numFmtId="0" fontId="24" fillId="0" borderId="22" xfId="0" applyFont="1" applyFill="1" applyBorder="1" applyAlignment="1">
      <alignment vertical="top" wrapText="1"/>
    </xf>
    <xf numFmtId="0" fontId="24" fillId="0" borderId="46" xfId="0" applyFont="1" applyFill="1" applyBorder="1" applyAlignment="1">
      <alignment vertical="top" wrapText="1"/>
    </xf>
    <xf numFmtId="0" fontId="24" fillId="0" borderId="52" xfId="0" applyFont="1" applyBorder="1" applyAlignment="1">
      <alignment vertical="center" wrapText="1"/>
    </xf>
    <xf numFmtId="0" fontId="24" fillId="0" borderId="53" xfId="0" applyFont="1" applyBorder="1" applyAlignment="1">
      <alignment vertical="center" wrapText="1"/>
    </xf>
    <xf numFmtId="0" fontId="24" fillId="0" borderId="54" xfId="0" applyFont="1" applyBorder="1" applyAlignment="1">
      <alignment vertical="center" wrapText="1"/>
    </xf>
    <xf numFmtId="0" fontId="24" fillId="0" borderId="53" xfId="0" applyFont="1" applyBorder="1" applyAlignment="1">
      <alignment vertical="top" wrapText="1"/>
    </xf>
    <xf numFmtId="0" fontId="24" fillId="0" borderId="54" xfId="0" applyFont="1" applyBorder="1" applyAlignment="1">
      <alignment vertical="top" wrapText="1"/>
    </xf>
    <xf numFmtId="0" fontId="24" fillId="0" borderId="47" xfId="0" applyFont="1" applyBorder="1" applyAlignment="1">
      <alignment horizontal="left" vertical="top" wrapText="1"/>
    </xf>
    <xf numFmtId="0" fontId="24" fillId="0" borderId="48" xfId="0" applyFont="1" applyBorder="1" applyAlignment="1">
      <alignment horizontal="left" vertical="top" wrapText="1"/>
    </xf>
    <xf numFmtId="0" fontId="3" fillId="0" borderId="45" xfId="0" applyFont="1" applyBorder="1" applyAlignment="1">
      <alignment horizontal="left" vertical="top" wrapText="1"/>
    </xf>
    <xf numFmtId="0" fontId="23" fillId="0" borderId="22" xfId="0" applyFont="1" applyBorder="1" applyAlignment="1">
      <alignment horizontal="left" vertical="top" wrapText="1"/>
    </xf>
    <xf numFmtId="0" fontId="23" fillId="0" borderId="46" xfId="0" applyFont="1" applyBorder="1" applyAlignment="1">
      <alignment horizontal="left" vertical="top" wrapText="1"/>
    </xf>
    <xf numFmtId="0" fontId="9" fillId="6" borderId="9" xfId="0" applyFont="1" applyFill="1" applyBorder="1" applyAlignment="1">
      <alignment horizontal="center"/>
    </xf>
    <xf numFmtId="0" fontId="9" fillId="6" borderId="10" xfId="0" applyFont="1" applyFill="1" applyBorder="1" applyAlignment="1">
      <alignment horizontal="center"/>
    </xf>
    <xf numFmtId="0" fontId="9" fillId="6" borderId="11" xfId="0" applyFont="1" applyFill="1" applyBorder="1" applyAlignment="1">
      <alignment horizontal="center"/>
    </xf>
    <xf numFmtId="0" fontId="20" fillId="6" borderId="55" xfId="0" applyFont="1" applyFill="1" applyBorder="1" applyAlignment="1">
      <alignment horizontal="left" vertical="center" indent="2"/>
    </xf>
    <xf numFmtId="0" fontId="1" fillId="6" borderId="56" xfId="0" applyFont="1" applyFill="1" applyBorder="1" applyAlignment="1">
      <alignment horizontal="left" indent="2"/>
    </xf>
    <xf numFmtId="0" fontId="24" fillId="0" borderId="20" xfId="0" applyFont="1" applyBorder="1" applyAlignment="1">
      <alignment vertical="center" wrapText="1"/>
    </xf>
    <xf numFmtId="0" fontId="32" fillId="9" borderId="31" xfId="0" applyFont="1" applyFill="1" applyBorder="1" applyAlignment="1" applyProtection="1">
      <alignment horizontal="left" vertical="center" wrapText="1" indent="1"/>
      <protection locked="0"/>
    </xf>
    <xf numFmtId="0" fontId="32" fillId="9" borderId="32" xfId="0" applyFont="1" applyFill="1" applyBorder="1" applyAlignment="1" applyProtection="1">
      <alignment horizontal="left" vertical="center" wrapText="1" indent="1"/>
      <protection locked="0"/>
    </xf>
    <xf numFmtId="0" fontId="32" fillId="9" borderId="33" xfId="0" applyFont="1" applyFill="1" applyBorder="1" applyAlignment="1" applyProtection="1">
      <alignment horizontal="left" vertical="center" wrapText="1" indent="1"/>
      <protection locked="0"/>
    </xf>
    <xf numFmtId="0" fontId="53" fillId="0" borderId="31" xfId="0" applyFont="1" applyFill="1" applyBorder="1" applyAlignment="1" applyProtection="1">
      <alignment horizontal="left" vertical="center" indent="1"/>
      <protection locked="0"/>
    </xf>
    <xf numFmtId="0" fontId="53" fillId="0" borderId="33" xfId="0" applyFont="1" applyFill="1" applyBorder="1" applyAlignment="1" applyProtection="1">
      <alignment horizontal="left" vertical="center" indent="1"/>
      <protection locked="0"/>
    </xf>
    <xf numFmtId="0" fontId="31" fillId="0" borderId="31" xfId="0" applyNumberFormat="1" applyFont="1" applyFill="1" applyBorder="1" applyAlignment="1" applyProtection="1">
      <alignment horizontal="left" vertical="center" wrapText="1" indent="1"/>
      <protection locked="0"/>
    </xf>
    <xf numFmtId="0" fontId="31" fillId="0" borderId="33" xfId="0" applyNumberFormat="1" applyFont="1" applyFill="1" applyBorder="1" applyAlignment="1" applyProtection="1">
      <alignment horizontal="left" vertical="center" wrapText="1" indent="1"/>
      <protection locked="0"/>
    </xf>
    <xf numFmtId="0" fontId="31" fillId="0" borderId="38" xfId="0" applyFont="1" applyFill="1" applyBorder="1" applyAlignment="1" applyProtection="1">
      <alignment horizontal="left" vertical="center" indent="1"/>
      <protection locked="0"/>
    </xf>
    <xf numFmtId="0" fontId="31" fillId="0" borderId="39" xfId="0" applyFont="1" applyFill="1" applyBorder="1" applyAlignment="1" applyProtection="1">
      <alignment horizontal="left" vertical="center" indent="1"/>
      <protection locked="0"/>
    </xf>
    <xf numFmtId="0" fontId="31" fillId="0" borderId="38" xfId="0" applyFont="1" applyFill="1" applyBorder="1" applyAlignment="1" applyProtection="1">
      <alignment horizontal="left" indent="1"/>
      <protection locked="0"/>
    </xf>
    <xf numFmtId="0" fontId="31" fillId="0" borderId="41" xfId="0" applyFont="1" applyFill="1" applyBorder="1" applyAlignment="1" applyProtection="1">
      <alignment horizontal="left" indent="1"/>
      <protection locked="0"/>
    </xf>
    <xf numFmtId="0" fontId="31" fillId="0" borderId="39" xfId="0" applyFont="1" applyFill="1" applyBorder="1" applyAlignment="1" applyProtection="1">
      <alignment horizontal="left" indent="1"/>
      <protection locked="0"/>
    </xf>
    <xf numFmtId="169" fontId="31" fillId="0" borderId="31" xfId="0" applyNumberFormat="1" applyFont="1" applyFill="1" applyBorder="1" applyAlignment="1" applyProtection="1">
      <alignment horizontal="left" vertical="center" wrapText="1" indent="1"/>
      <protection locked="0"/>
    </xf>
    <xf numFmtId="169" fontId="31" fillId="0" borderId="32" xfId="0" applyNumberFormat="1" applyFont="1" applyFill="1" applyBorder="1" applyAlignment="1" applyProtection="1">
      <alignment horizontal="left" vertical="center" wrapText="1" indent="1"/>
      <protection locked="0"/>
    </xf>
    <xf numFmtId="169" fontId="31" fillId="0" borderId="33" xfId="0" applyNumberFormat="1" applyFont="1" applyFill="1" applyBorder="1" applyAlignment="1" applyProtection="1">
      <alignment horizontal="left" vertical="center" wrapText="1" indent="1"/>
      <protection locked="0"/>
    </xf>
    <xf numFmtId="169" fontId="31" fillId="0" borderId="31" xfId="0" applyNumberFormat="1" applyFont="1" applyFill="1" applyBorder="1" applyAlignment="1" applyProtection="1">
      <alignment horizontal="center" vertical="center" wrapText="1"/>
      <protection locked="0"/>
    </xf>
    <xf numFmtId="169" fontId="31" fillId="0" borderId="33" xfId="0" applyNumberFormat="1" applyFont="1" applyFill="1" applyBorder="1" applyAlignment="1" applyProtection="1">
      <alignment horizontal="center" vertical="center" wrapText="1"/>
      <protection locked="0"/>
    </xf>
    <xf numFmtId="169" fontId="41" fillId="0" borderId="31" xfId="9" applyNumberFormat="1" applyFont="1" applyFill="1" applyBorder="1" applyAlignment="1" applyProtection="1">
      <alignment horizontal="left" vertical="center" wrapText="1" indent="1"/>
      <protection locked="0"/>
    </xf>
    <xf numFmtId="0" fontId="31" fillId="0" borderId="31" xfId="0" applyFont="1" applyFill="1" applyBorder="1" applyAlignment="1" applyProtection="1">
      <alignment horizontal="left" vertical="top" wrapText="1" indent="1"/>
      <protection locked="0"/>
    </xf>
    <xf numFmtId="0" fontId="31" fillId="0" borderId="32" xfId="0" applyFont="1" applyFill="1" applyBorder="1" applyAlignment="1" applyProtection="1">
      <alignment horizontal="left" vertical="top" wrapText="1" indent="1"/>
      <protection locked="0"/>
    </xf>
    <xf numFmtId="0" fontId="31" fillId="0" borderId="33" xfId="0" applyFont="1" applyFill="1" applyBorder="1" applyAlignment="1" applyProtection="1">
      <alignment horizontal="left" vertical="top" wrapText="1" indent="1"/>
      <protection locked="0"/>
    </xf>
    <xf numFmtId="0" fontId="38" fillId="4" borderId="34" xfId="0" applyFont="1" applyFill="1" applyBorder="1" applyAlignment="1">
      <alignment horizontal="center" vertical="center"/>
    </xf>
    <xf numFmtId="0" fontId="38" fillId="4" borderId="35" xfId="0" applyFont="1" applyFill="1" applyBorder="1" applyAlignment="1">
      <alignment horizontal="center" vertical="center"/>
    </xf>
    <xf numFmtId="0" fontId="45" fillId="0" borderId="31" xfId="0" applyNumberFormat="1" applyFont="1" applyFill="1" applyBorder="1" applyAlignment="1" applyProtection="1">
      <alignment horizontal="left" vertical="center" wrapText="1" indent="1"/>
      <protection locked="0"/>
    </xf>
    <xf numFmtId="0" fontId="45" fillId="0" borderId="33" xfId="0" applyNumberFormat="1" applyFont="1" applyFill="1" applyBorder="1" applyAlignment="1" applyProtection="1">
      <alignment horizontal="left" vertical="center" wrapText="1" indent="1"/>
      <protection locked="0"/>
    </xf>
    <xf numFmtId="0" fontId="31" fillId="0" borderId="31" xfId="0" applyFont="1" applyFill="1" applyBorder="1" applyAlignment="1" applyProtection="1">
      <alignment horizontal="center" vertical="center" wrapText="1"/>
      <protection locked="0"/>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2" fillId="0" borderId="31" xfId="0" applyFont="1" applyFill="1" applyBorder="1" applyAlignment="1" applyProtection="1">
      <alignment horizontal="left" vertical="center" indent="1"/>
      <protection locked="0"/>
    </xf>
    <xf numFmtId="0" fontId="32" fillId="0" borderId="32" xfId="0" applyFont="1" applyFill="1" applyBorder="1" applyAlignment="1" applyProtection="1">
      <alignment horizontal="left" vertical="center" indent="1"/>
      <protection locked="0"/>
    </xf>
    <xf numFmtId="0" fontId="32" fillId="0" borderId="33" xfId="0" applyFont="1" applyFill="1" applyBorder="1" applyAlignment="1" applyProtection="1">
      <alignment horizontal="left" vertical="center" indent="1"/>
      <protection locked="0"/>
    </xf>
    <xf numFmtId="0" fontId="32" fillId="9" borderId="31" xfId="0" applyFont="1" applyFill="1" applyBorder="1" applyAlignment="1" applyProtection="1">
      <alignment horizontal="left" vertical="center" indent="1"/>
      <protection locked="0"/>
    </xf>
    <xf numFmtId="0" fontId="32" fillId="9" borderId="33" xfId="0" applyFont="1" applyFill="1" applyBorder="1" applyAlignment="1" applyProtection="1">
      <alignment horizontal="left" vertical="center" indent="1"/>
      <protection locked="0"/>
    </xf>
    <xf numFmtId="0" fontId="31" fillId="0" borderId="31" xfId="0" applyFont="1" applyFill="1" applyBorder="1" applyAlignment="1" applyProtection="1">
      <alignment horizontal="left" vertical="center" wrapText="1" indent="1"/>
      <protection locked="0"/>
    </xf>
    <xf numFmtId="0" fontId="31" fillId="0" borderId="32" xfId="0" applyFont="1" applyFill="1" applyBorder="1" applyAlignment="1" applyProtection="1">
      <alignment horizontal="left" vertical="center" wrapText="1" indent="1"/>
      <protection locked="0"/>
    </xf>
    <xf numFmtId="0" fontId="31" fillId="0" borderId="33" xfId="0" applyFont="1" applyFill="1" applyBorder="1" applyAlignment="1" applyProtection="1">
      <alignment horizontal="left" vertical="center" wrapText="1" indent="1"/>
      <protection locked="0"/>
    </xf>
    <xf numFmtId="168" fontId="31" fillId="0" borderId="31" xfId="0" applyNumberFormat="1" applyFont="1" applyFill="1" applyBorder="1" applyAlignment="1" applyProtection="1">
      <alignment horizontal="center" vertical="center" wrapText="1"/>
      <protection locked="0"/>
    </xf>
    <xf numFmtId="168" fontId="31" fillId="0" borderId="33" xfId="0" applyNumberFormat="1" applyFont="1" applyFill="1" applyBorder="1" applyAlignment="1" applyProtection="1">
      <alignment horizontal="center" vertical="center" wrapText="1"/>
      <protection locked="0"/>
    </xf>
    <xf numFmtId="0" fontId="52" fillId="9" borderId="31" xfId="0" applyFont="1" applyFill="1" applyBorder="1" applyAlignment="1" applyProtection="1">
      <alignment horizontal="left" vertical="center" wrapText="1" indent="1"/>
      <protection locked="0"/>
    </xf>
    <xf numFmtId="0" fontId="52" fillId="9" borderId="32" xfId="0" applyFont="1" applyFill="1" applyBorder="1" applyAlignment="1" applyProtection="1">
      <alignment horizontal="left" vertical="center" wrapText="1" indent="1"/>
      <protection locked="0"/>
    </xf>
    <xf numFmtId="0" fontId="52" fillId="9" borderId="33" xfId="0" applyFont="1" applyFill="1" applyBorder="1" applyAlignment="1" applyProtection="1">
      <alignment horizontal="left" vertical="center" wrapText="1" indent="1"/>
      <protection locked="0"/>
    </xf>
    <xf numFmtId="0" fontId="45" fillId="0" borderId="31" xfId="0" applyFont="1" applyFill="1" applyBorder="1" applyAlignment="1" applyProtection="1">
      <alignment horizontal="left" vertical="center" wrapText="1" indent="1"/>
      <protection locked="0"/>
    </xf>
    <xf numFmtId="0" fontId="45" fillId="0" borderId="32" xfId="0" applyFont="1" applyFill="1" applyBorder="1" applyAlignment="1" applyProtection="1">
      <alignment horizontal="left" vertical="center" wrapText="1" indent="1"/>
      <protection locked="0"/>
    </xf>
    <xf numFmtId="0" fontId="45" fillId="0" borderId="33" xfId="0" applyFont="1" applyFill="1" applyBorder="1" applyAlignment="1" applyProtection="1">
      <alignment horizontal="left" vertical="center" wrapText="1" indent="1"/>
      <protection locked="0"/>
    </xf>
    <xf numFmtId="0" fontId="3" fillId="0" borderId="31" xfId="2" applyNumberFormat="1" applyFont="1" applyFill="1" applyBorder="1" applyAlignment="1">
      <alignment horizontal="left" vertical="center" indent="2"/>
    </xf>
    <xf numFmtId="0" fontId="0" fillId="0" borderId="32" xfId="0" applyBorder="1" applyAlignment="1">
      <alignment horizontal="left" vertical="center" indent="2"/>
    </xf>
    <xf numFmtId="0" fontId="0" fillId="0" borderId="33" xfId="0" applyBorder="1" applyAlignment="1">
      <alignment horizontal="left" vertical="center" indent="2"/>
    </xf>
  </cellXfs>
  <cellStyles count="10">
    <cellStyle name="Euro" xfId="3" xr:uid="{00000000-0005-0000-0000-000000000000}"/>
    <cellStyle name="Hiperligação" xfId="9" builtinId="8"/>
    <cellStyle name="Moeda" xfId="1" builtinId="4"/>
    <cellStyle name="Normal" xfId="0" builtinId="0"/>
    <cellStyle name="Normal 2" xfId="4" xr:uid="{00000000-0005-0000-0000-000004000000}"/>
    <cellStyle name="Normal 2 2" xfId="5" xr:uid="{00000000-0005-0000-0000-000005000000}"/>
    <cellStyle name="Normal 3" xfId="2" xr:uid="{00000000-0005-0000-0000-000006000000}"/>
    <cellStyle name="Percent 2" xfId="6" xr:uid="{00000000-0005-0000-0000-000007000000}"/>
    <cellStyle name="Percentagem" xfId="8" builtinId="5"/>
    <cellStyle name="Vírgula" xfId="7" builtinId="3"/>
  </cellStyles>
  <dxfs count="40">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theme="3" tint="0.79998168889431442"/>
        </patternFill>
      </fill>
    </dxf>
    <dxf>
      <border>
        <top style="hair">
          <color theme="0" tint="-4.9989318521683403E-2"/>
        </top>
        <bottom/>
        <vertical/>
        <horizontal/>
      </border>
    </dxf>
    <dxf>
      <font>
        <color theme="0" tint="-0.14996795556505021"/>
      </font>
    </dxf>
    <dxf>
      <font>
        <color auto="1"/>
      </font>
      <fill>
        <patternFill patternType="none">
          <bgColor auto="1"/>
        </patternFill>
      </fill>
    </dxf>
    <dxf>
      <fill>
        <patternFill>
          <bgColor theme="3" tint="0.79998168889431442"/>
        </patternFill>
      </fill>
    </dxf>
    <dxf>
      <font>
        <b val="0"/>
        <i/>
        <color theme="0" tint="-0.34998626667073579"/>
      </font>
    </dxf>
    <dxf>
      <font>
        <color theme="0" tint="-0.34998626667073579"/>
      </font>
    </dxf>
    <dxf>
      <font>
        <color rgb="FFECEFF2"/>
      </font>
      <fill>
        <patternFill>
          <bgColor rgb="FFECEFF2"/>
        </patternFill>
      </fill>
      <border>
        <bottom/>
        <vertical/>
        <horizontal/>
      </border>
    </dxf>
    <dxf>
      <font>
        <color theme="1"/>
      </font>
      <fill>
        <patternFill>
          <bgColor rgb="FFECEFF2"/>
        </patternFill>
      </fill>
      <border>
        <bottom/>
        <vertical/>
        <horizontal/>
      </border>
    </dxf>
    <dxf>
      <font>
        <color rgb="FFEEF5F6"/>
      </font>
      <fill>
        <patternFill>
          <bgColor rgb="FFECEFF2"/>
        </patternFill>
      </fill>
      <border>
        <left/>
        <right/>
        <top/>
        <bottom/>
      </border>
    </dxf>
    <dxf>
      <font>
        <color rgb="FFEEF5F6"/>
      </font>
      <fill>
        <patternFill>
          <bgColor rgb="FFECEFF2"/>
        </patternFill>
      </fill>
    </dxf>
    <dxf>
      <font>
        <color rgb="FFECEFF2"/>
      </font>
    </dxf>
    <dxf>
      <font>
        <color rgb="FFC00000"/>
      </font>
      <fill>
        <patternFill>
          <bgColor rgb="FFECEFF2"/>
        </patternFill>
      </fill>
    </dxf>
    <dxf>
      <font>
        <color rgb="FFC00000"/>
      </font>
      <fill>
        <patternFill>
          <bgColor rgb="FFECEFF2"/>
        </patternFill>
      </fill>
    </dxf>
    <dxf>
      <font>
        <color rgb="FFEEF5F6"/>
      </font>
      <fill>
        <patternFill>
          <bgColor rgb="FFECEFF2"/>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rgb="FF9C0006"/>
      </font>
      <fill>
        <patternFill patternType="solid">
          <bgColor rgb="FFECEFF2"/>
        </patternFill>
      </fill>
    </dxf>
    <dxf>
      <font>
        <color rgb="FF9C0006"/>
      </font>
      <fill>
        <patternFill patternType="solid">
          <bgColor rgb="FFECEFF2"/>
        </patternFill>
      </fill>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s>
  <tableStyles count="0" defaultTableStyle="TableStyleMedium2" defaultPivotStyle="PivotStyleLight16"/>
  <colors>
    <mruColors>
      <color rgb="FFECEFF2"/>
      <color rgb="FFEEF5F6"/>
      <color rgb="FF000000"/>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dgpm.mm.gov.pt/fundo-azul-regulamentacao" TargetMode="External"/><Relationship Id="rId3" Type="http://schemas.openxmlformats.org/officeDocument/2006/relationships/hyperlink" Target="#Opera&#231;&#227;o!A1"/><Relationship Id="rId7" Type="http://schemas.openxmlformats.org/officeDocument/2006/relationships/hyperlink" Target="https://www.dgpm.mm.gov.pt/fundo-azul-anuncios" TargetMode="External"/><Relationship Id="rId2" Type="http://schemas.openxmlformats.org/officeDocument/2006/relationships/hyperlink" Target="#'Check-list'!A1"/><Relationship Id="rId1" Type="http://schemas.openxmlformats.org/officeDocument/2006/relationships/image" Target="../media/image1.png"/><Relationship Id="rId6" Type="http://schemas.openxmlformats.org/officeDocument/2006/relationships/image" Target="../media/image2.png"/><Relationship Id="rId11" Type="http://schemas.openxmlformats.org/officeDocument/2006/relationships/image" Target="../media/image4.png"/><Relationship Id="rId5" Type="http://schemas.openxmlformats.org/officeDocument/2006/relationships/hyperlink" Target="#'Or&#231;. Detalhado'!A1"/><Relationship Id="rId10" Type="http://schemas.openxmlformats.org/officeDocument/2006/relationships/hyperlink" Target="https://docs.wixstatic.com/ugd/eb00d2_9b434ee3e26b49d5a7d601b9c8d95711.pdf" TargetMode="External"/><Relationship Id="rId4" Type="http://schemas.openxmlformats.org/officeDocument/2006/relationships/hyperlink" Target="#Or&#231;amento!A1"/><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iapmei.pt/getattachment/PRODUTOS-E-SERVICOS/Empreendedorismo-Inovacao/Empreendedorismo/Guias-e-Manuais-de-Apoio/ComoElaborarPlanodeNegocio-(5).pdf.aspx?lang=pt-PT" TargetMode="External"/><Relationship Id="rId1" Type="http://schemas.openxmlformats.org/officeDocument/2006/relationships/hyperlink" Target="https://docs.wixstatic.com/ugd/eb00d2_caf2e15acbf7491bbe9fa18bc5530e26.xls?dn=Modelo_Plano_de_Neg%C3%B3cios_IAPMEI.x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239783</xdr:colOff>
      <xdr:row>2</xdr:row>
      <xdr:rowOff>108364</xdr:rowOff>
    </xdr:from>
    <xdr:to>
      <xdr:col>1</xdr:col>
      <xdr:colOff>6031566</xdr:colOff>
      <xdr:row>13</xdr:row>
      <xdr:rowOff>129592</xdr:rowOff>
    </xdr:to>
    <xdr:pic>
      <xdr:nvPicPr>
        <xdr:cNvPr id="2" name="Picture 1">
          <a:extLst>
            <a:ext uri="{FF2B5EF4-FFF2-40B4-BE49-F238E27FC236}">
              <a16:creationId xmlns:a16="http://schemas.microsoft.com/office/drawing/2014/main" id="{51BC4B5D-CCFB-4A96-8785-CE7A15F83529}"/>
            </a:ext>
          </a:extLst>
        </xdr:cNvPr>
        <xdr:cNvPicPr>
          <a:picLocks noChangeAspect="1"/>
        </xdr:cNvPicPr>
      </xdr:nvPicPr>
      <xdr:blipFill rotWithShape="1">
        <a:blip xmlns:r="http://schemas.openxmlformats.org/officeDocument/2006/relationships" r:embed="rId1"/>
        <a:srcRect l="15640" t="20957" r="1778" b="2875"/>
        <a:stretch/>
      </xdr:blipFill>
      <xdr:spPr>
        <a:xfrm>
          <a:off x="1779658" y="489364"/>
          <a:ext cx="5791783" cy="2116728"/>
        </a:xfrm>
        <a:prstGeom prst="rect">
          <a:avLst/>
        </a:prstGeom>
      </xdr:spPr>
    </xdr:pic>
    <xdr:clientData/>
  </xdr:twoCellAnchor>
  <xdr:twoCellAnchor>
    <xdr:from>
      <xdr:col>0</xdr:col>
      <xdr:colOff>127853</xdr:colOff>
      <xdr:row>3</xdr:row>
      <xdr:rowOff>11181</xdr:rowOff>
    </xdr:from>
    <xdr:to>
      <xdr:col>1</xdr:col>
      <xdr:colOff>269599</xdr:colOff>
      <xdr:row>8</xdr:row>
      <xdr:rowOff>135006</xdr:rowOff>
    </xdr:to>
    <xdr:grpSp>
      <xdr:nvGrpSpPr>
        <xdr:cNvPr id="14" name="Group 13">
          <a:extLst>
            <a:ext uri="{FF2B5EF4-FFF2-40B4-BE49-F238E27FC236}">
              <a16:creationId xmlns:a16="http://schemas.microsoft.com/office/drawing/2014/main" id="{8AF0FEE9-912B-4B0A-AA2C-61EA2F64E49D}"/>
            </a:ext>
          </a:extLst>
        </xdr:cNvPr>
        <xdr:cNvGrpSpPr/>
      </xdr:nvGrpSpPr>
      <xdr:grpSpPr>
        <a:xfrm>
          <a:off x="127853" y="582681"/>
          <a:ext cx="1688158" cy="1076325"/>
          <a:chOff x="3652346" y="4019550"/>
          <a:chExt cx="1682311" cy="1076325"/>
        </a:xfrm>
      </xdr:grpSpPr>
      <xdr:grpSp>
        <xdr:nvGrpSpPr>
          <xdr:cNvPr id="9" name="Group 8">
            <a:extLst>
              <a:ext uri="{FF2B5EF4-FFF2-40B4-BE49-F238E27FC236}">
                <a16:creationId xmlns:a16="http://schemas.microsoft.com/office/drawing/2014/main" id="{1AA88B2A-DC5E-4562-A396-F681194BF3E5}"/>
              </a:ext>
            </a:extLst>
          </xdr:cNvPr>
          <xdr:cNvGrpSpPr/>
        </xdr:nvGrpSpPr>
        <xdr:grpSpPr>
          <a:xfrm>
            <a:off x="3829706" y="4019550"/>
            <a:ext cx="1504951" cy="1076325"/>
            <a:chOff x="3829706" y="4019550"/>
            <a:chExt cx="1504951" cy="1076325"/>
          </a:xfrm>
        </xdr:grpSpPr>
        <xdr:sp macro="" textlink="">
          <xdr:nvSpPr>
            <xdr:cNvPr id="3" name="TextBox 2">
              <a:hlinkClick xmlns:r="http://schemas.openxmlformats.org/officeDocument/2006/relationships" r:id="rId2"/>
              <a:extLst>
                <a:ext uri="{FF2B5EF4-FFF2-40B4-BE49-F238E27FC236}">
                  <a16:creationId xmlns:a16="http://schemas.microsoft.com/office/drawing/2014/main" id="{A7591CB2-DDF1-4B6B-820A-596BB1617B0C}"/>
                </a:ext>
              </a:extLst>
            </xdr:cNvPr>
            <xdr:cNvSpPr txBox="1"/>
          </xdr:nvSpPr>
          <xdr:spPr>
            <a:xfrm>
              <a:off x="3829706" y="4019550"/>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Check-list</a:t>
              </a:r>
            </a:p>
          </xdr:txBody>
        </xdr:sp>
        <xdr:sp macro="" textlink="">
          <xdr:nvSpPr>
            <xdr:cNvPr id="4" name="TextBox 3">
              <a:hlinkClick xmlns:r="http://schemas.openxmlformats.org/officeDocument/2006/relationships" r:id="rId3"/>
              <a:extLst>
                <a:ext uri="{FF2B5EF4-FFF2-40B4-BE49-F238E27FC236}">
                  <a16:creationId xmlns:a16="http://schemas.microsoft.com/office/drawing/2014/main" id="{8ED34561-61A4-457D-88BF-D893304260FC}"/>
                </a:ext>
              </a:extLst>
            </xdr:cNvPr>
            <xdr:cNvSpPr txBox="1"/>
          </xdr:nvSpPr>
          <xdr:spPr>
            <a:xfrm>
              <a:off x="3829706" y="4295775"/>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Operação</a:t>
              </a:r>
            </a:p>
          </xdr:txBody>
        </xdr:sp>
        <xdr:sp macro="" textlink="">
          <xdr:nvSpPr>
            <xdr:cNvPr id="5" name="TextBox 4">
              <a:hlinkClick xmlns:r="http://schemas.openxmlformats.org/officeDocument/2006/relationships" r:id="rId4"/>
              <a:extLst>
                <a:ext uri="{FF2B5EF4-FFF2-40B4-BE49-F238E27FC236}">
                  <a16:creationId xmlns:a16="http://schemas.microsoft.com/office/drawing/2014/main" id="{E166DA2B-B798-452E-B0EB-8A9AA60476D4}"/>
                </a:ext>
              </a:extLst>
            </xdr:cNvPr>
            <xdr:cNvSpPr txBox="1"/>
          </xdr:nvSpPr>
          <xdr:spPr>
            <a:xfrm>
              <a:off x="3829706" y="4562475"/>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Orçamento</a:t>
              </a:r>
            </a:p>
          </xdr:txBody>
        </xdr:sp>
        <xdr:sp macro="" textlink="">
          <xdr:nvSpPr>
            <xdr:cNvPr id="6" name="TextBox 5">
              <a:hlinkClick xmlns:r="http://schemas.openxmlformats.org/officeDocument/2006/relationships" r:id="rId5"/>
              <a:extLst>
                <a:ext uri="{FF2B5EF4-FFF2-40B4-BE49-F238E27FC236}">
                  <a16:creationId xmlns:a16="http://schemas.microsoft.com/office/drawing/2014/main" id="{AC53E4D1-BC8B-46A1-BB61-86845CFECA8E}"/>
                </a:ext>
              </a:extLst>
            </xdr:cNvPr>
            <xdr:cNvSpPr txBox="1"/>
          </xdr:nvSpPr>
          <xdr:spPr>
            <a:xfrm>
              <a:off x="3829706" y="4829175"/>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Orçamento detalhado</a:t>
              </a:r>
            </a:p>
          </xdr:txBody>
        </xdr:sp>
      </xdr:grpSp>
      <xdr:grpSp>
        <xdr:nvGrpSpPr>
          <xdr:cNvPr id="13" name="Group 12">
            <a:extLst>
              <a:ext uri="{FF2B5EF4-FFF2-40B4-BE49-F238E27FC236}">
                <a16:creationId xmlns:a16="http://schemas.microsoft.com/office/drawing/2014/main" id="{83FD27F6-DEA6-4D9C-89AA-997EBBC08FB9}"/>
              </a:ext>
            </a:extLst>
          </xdr:cNvPr>
          <xdr:cNvGrpSpPr/>
        </xdr:nvGrpSpPr>
        <xdr:grpSpPr>
          <a:xfrm>
            <a:off x="3652346" y="4046483"/>
            <a:ext cx="229913" cy="1024758"/>
            <a:chOff x="3652346" y="4046483"/>
            <a:chExt cx="229913" cy="1024758"/>
          </a:xfrm>
        </xdr:grpSpPr>
        <xdr:pic>
          <xdr:nvPicPr>
            <xdr:cNvPr id="8" name="Picture 7">
              <a:extLst>
                <a:ext uri="{FF2B5EF4-FFF2-40B4-BE49-F238E27FC236}">
                  <a16:creationId xmlns:a16="http://schemas.microsoft.com/office/drawing/2014/main" id="{2589BFD0-4BCA-46A8-A88A-0FC9E05C39A7}"/>
                </a:ext>
              </a:extLst>
            </xdr:cNvPr>
            <xdr:cNvPicPr>
              <a:picLocks noChangeAspect="1"/>
            </xdr:cNvPicPr>
          </xdr:nvPicPr>
          <xdr:blipFill>
            <a:blip xmlns:r="http://schemas.openxmlformats.org/officeDocument/2006/relationships" r:embed="rId6"/>
            <a:stretch>
              <a:fillRect/>
            </a:stretch>
          </xdr:blipFill>
          <xdr:spPr>
            <a:xfrm>
              <a:off x="3652346" y="4046483"/>
              <a:ext cx="216775" cy="210206"/>
            </a:xfrm>
            <a:prstGeom prst="rect">
              <a:avLst/>
            </a:prstGeom>
          </xdr:spPr>
        </xdr:pic>
        <xdr:pic>
          <xdr:nvPicPr>
            <xdr:cNvPr id="10" name="Picture 9">
              <a:extLst>
                <a:ext uri="{FF2B5EF4-FFF2-40B4-BE49-F238E27FC236}">
                  <a16:creationId xmlns:a16="http://schemas.microsoft.com/office/drawing/2014/main" id="{61F0CAE3-564B-4D76-A229-A0CD158955BC}"/>
                </a:ext>
              </a:extLst>
            </xdr:cNvPr>
            <xdr:cNvPicPr>
              <a:picLocks noChangeAspect="1"/>
            </xdr:cNvPicPr>
          </xdr:nvPicPr>
          <xdr:blipFill>
            <a:blip xmlns:r="http://schemas.openxmlformats.org/officeDocument/2006/relationships" r:embed="rId6"/>
            <a:stretch>
              <a:fillRect/>
            </a:stretch>
          </xdr:blipFill>
          <xdr:spPr>
            <a:xfrm>
              <a:off x="3665484" y="4322380"/>
              <a:ext cx="216775" cy="210206"/>
            </a:xfrm>
            <a:prstGeom prst="rect">
              <a:avLst/>
            </a:prstGeom>
          </xdr:spPr>
        </xdr:pic>
        <xdr:pic>
          <xdr:nvPicPr>
            <xdr:cNvPr id="11" name="Picture 10">
              <a:extLst>
                <a:ext uri="{FF2B5EF4-FFF2-40B4-BE49-F238E27FC236}">
                  <a16:creationId xmlns:a16="http://schemas.microsoft.com/office/drawing/2014/main" id="{E5CA26F1-32C8-4A6E-BDE8-417F84EDEC83}"/>
                </a:ext>
              </a:extLst>
            </xdr:cNvPr>
            <xdr:cNvPicPr>
              <a:picLocks noChangeAspect="1"/>
            </xdr:cNvPicPr>
          </xdr:nvPicPr>
          <xdr:blipFill>
            <a:blip xmlns:r="http://schemas.openxmlformats.org/officeDocument/2006/relationships" r:embed="rId6"/>
            <a:stretch>
              <a:fillRect/>
            </a:stretch>
          </xdr:blipFill>
          <xdr:spPr>
            <a:xfrm>
              <a:off x="3658915" y="4591707"/>
              <a:ext cx="216775" cy="210206"/>
            </a:xfrm>
            <a:prstGeom prst="rect">
              <a:avLst/>
            </a:prstGeom>
          </xdr:spPr>
        </xdr:pic>
        <xdr:pic>
          <xdr:nvPicPr>
            <xdr:cNvPr id="12" name="Picture 11">
              <a:extLst>
                <a:ext uri="{FF2B5EF4-FFF2-40B4-BE49-F238E27FC236}">
                  <a16:creationId xmlns:a16="http://schemas.microsoft.com/office/drawing/2014/main" id="{0374229C-1413-4ADA-9415-2598F3D64574}"/>
                </a:ext>
              </a:extLst>
            </xdr:cNvPr>
            <xdr:cNvPicPr>
              <a:picLocks noChangeAspect="1"/>
            </xdr:cNvPicPr>
          </xdr:nvPicPr>
          <xdr:blipFill>
            <a:blip xmlns:r="http://schemas.openxmlformats.org/officeDocument/2006/relationships" r:embed="rId6"/>
            <a:stretch>
              <a:fillRect/>
            </a:stretch>
          </xdr:blipFill>
          <xdr:spPr>
            <a:xfrm>
              <a:off x="3665484" y="4861035"/>
              <a:ext cx="216775" cy="210206"/>
            </a:xfrm>
            <a:prstGeom prst="rect">
              <a:avLst/>
            </a:prstGeom>
          </xdr:spPr>
        </xdr:pic>
      </xdr:grpSp>
    </xdr:grpSp>
    <xdr:clientData/>
  </xdr:twoCellAnchor>
  <xdr:twoCellAnchor>
    <xdr:from>
      <xdr:col>0</xdr:col>
      <xdr:colOff>107674</xdr:colOff>
      <xdr:row>10</xdr:row>
      <xdr:rowOff>27334</xdr:rowOff>
    </xdr:from>
    <xdr:to>
      <xdr:col>1</xdr:col>
      <xdr:colOff>249420</xdr:colOff>
      <xdr:row>13</xdr:row>
      <xdr:rowOff>49696</xdr:rowOff>
    </xdr:to>
    <xdr:grpSp>
      <xdr:nvGrpSpPr>
        <xdr:cNvPr id="15" name="Group 14">
          <a:extLst>
            <a:ext uri="{FF2B5EF4-FFF2-40B4-BE49-F238E27FC236}">
              <a16:creationId xmlns:a16="http://schemas.microsoft.com/office/drawing/2014/main" id="{6747E5C0-5E5D-4A1B-A0E3-51AD13DB9EAE}"/>
            </a:ext>
          </a:extLst>
        </xdr:cNvPr>
        <xdr:cNvGrpSpPr/>
      </xdr:nvGrpSpPr>
      <xdr:grpSpPr>
        <a:xfrm>
          <a:off x="107674" y="1932334"/>
          <a:ext cx="1688158" cy="593862"/>
          <a:chOff x="3652346" y="4019550"/>
          <a:chExt cx="1682311" cy="542925"/>
        </a:xfrm>
      </xdr:grpSpPr>
      <xdr:grpSp>
        <xdr:nvGrpSpPr>
          <xdr:cNvPr id="16" name="Group 15">
            <a:extLst>
              <a:ext uri="{FF2B5EF4-FFF2-40B4-BE49-F238E27FC236}">
                <a16:creationId xmlns:a16="http://schemas.microsoft.com/office/drawing/2014/main" id="{A933342E-6D5F-4EC8-9E30-958667935E13}"/>
              </a:ext>
            </a:extLst>
          </xdr:cNvPr>
          <xdr:cNvGrpSpPr/>
        </xdr:nvGrpSpPr>
        <xdr:grpSpPr>
          <a:xfrm>
            <a:off x="3829706" y="4019550"/>
            <a:ext cx="1504951" cy="542925"/>
            <a:chOff x="3829706" y="4019550"/>
            <a:chExt cx="1504951" cy="542925"/>
          </a:xfrm>
        </xdr:grpSpPr>
        <xdr:sp macro="" textlink="">
          <xdr:nvSpPr>
            <xdr:cNvPr id="22" name="TextBox 21">
              <a:hlinkClick xmlns:r="http://schemas.openxmlformats.org/officeDocument/2006/relationships" r:id="rId7"/>
              <a:extLst>
                <a:ext uri="{FF2B5EF4-FFF2-40B4-BE49-F238E27FC236}">
                  <a16:creationId xmlns:a16="http://schemas.microsoft.com/office/drawing/2014/main" id="{7201ACB5-2B92-476B-B0DC-D387680C2629}"/>
                </a:ext>
              </a:extLst>
            </xdr:cNvPr>
            <xdr:cNvSpPr txBox="1"/>
          </xdr:nvSpPr>
          <xdr:spPr>
            <a:xfrm>
              <a:off x="3829706" y="4019550"/>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Anúncios</a:t>
              </a:r>
            </a:p>
          </xdr:txBody>
        </xdr:sp>
        <xdr:sp macro="" textlink="">
          <xdr:nvSpPr>
            <xdr:cNvPr id="23" name="TextBox 22">
              <a:hlinkClick xmlns:r="http://schemas.openxmlformats.org/officeDocument/2006/relationships" r:id="rId8"/>
              <a:extLst>
                <a:ext uri="{FF2B5EF4-FFF2-40B4-BE49-F238E27FC236}">
                  <a16:creationId xmlns:a16="http://schemas.microsoft.com/office/drawing/2014/main" id="{F216CA06-AC3D-4D04-9D8C-E2BE2155AA67}"/>
                </a:ext>
              </a:extLst>
            </xdr:cNvPr>
            <xdr:cNvSpPr txBox="1"/>
          </xdr:nvSpPr>
          <xdr:spPr>
            <a:xfrm>
              <a:off x="3829706" y="4295775"/>
              <a:ext cx="15049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solidFill>
                    <a:srgbClr val="002060"/>
                  </a:solidFill>
                </a:rPr>
                <a:t>Regulamentação</a:t>
              </a:r>
            </a:p>
          </xdr:txBody>
        </xdr:sp>
      </xdr:grpSp>
      <xdr:grpSp>
        <xdr:nvGrpSpPr>
          <xdr:cNvPr id="17" name="Group 16">
            <a:extLst>
              <a:ext uri="{FF2B5EF4-FFF2-40B4-BE49-F238E27FC236}">
                <a16:creationId xmlns:a16="http://schemas.microsoft.com/office/drawing/2014/main" id="{B2B18B0A-29F6-449A-B6E3-DD52CC0F47CB}"/>
              </a:ext>
            </a:extLst>
          </xdr:cNvPr>
          <xdr:cNvGrpSpPr/>
        </xdr:nvGrpSpPr>
        <xdr:grpSpPr>
          <a:xfrm>
            <a:off x="3652346" y="4046483"/>
            <a:ext cx="229913" cy="486103"/>
            <a:chOff x="3652346" y="4046483"/>
            <a:chExt cx="229913" cy="486103"/>
          </a:xfrm>
        </xdr:grpSpPr>
        <xdr:pic>
          <xdr:nvPicPr>
            <xdr:cNvPr id="18" name="Picture 17">
              <a:extLst>
                <a:ext uri="{FF2B5EF4-FFF2-40B4-BE49-F238E27FC236}">
                  <a16:creationId xmlns:a16="http://schemas.microsoft.com/office/drawing/2014/main" id="{D91C067E-F359-4569-B593-E8DE904C5DFA}"/>
                </a:ext>
              </a:extLst>
            </xdr:cNvPr>
            <xdr:cNvPicPr>
              <a:picLocks noChangeAspect="1"/>
            </xdr:cNvPicPr>
          </xdr:nvPicPr>
          <xdr:blipFill>
            <a:blip xmlns:r="http://schemas.openxmlformats.org/officeDocument/2006/relationships" r:embed="rId6"/>
            <a:stretch>
              <a:fillRect/>
            </a:stretch>
          </xdr:blipFill>
          <xdr:spPr>
            <a:xfrm>
              <a:off x="3652346" y="4046483"/>
              <a:ext cx="216775" cy="210206"/>
            </a:xfrm>
            <a:prstGeom prst="rect">
              <a:avLst/>
            </a:prstGeom>
          </xdr:spPr>
        </xdr:pic>
        <xdr:pic>
          <xdr:nvPicPr>
            <xdr:cNvPr id="19" name="Picture 18">
              <a:extLst>
                <a:ext uri="{FF2B5EF4-FFF2-40B4-BE49-F238E27FC236}">
                  <a16:creationId xmlns:a16="http://schemas.microsoft.com/office/drawing/2014/main" id="{CB7232F0-85FE-4A6C-BC5D-2A88AD63646D}"/>
                </a:ext>
              </a:extLst>
            </xdr:cNvPr>
            <xdr:cNvPicPr>
              <a:picLocks noChangeAspect="1"/>
            </xdr:cNvPicPr>
          </xdr:nvPicPr>
          <xdr:blipFill>
            <a:blip xmlns:r="http://schemas.openxmlformats.org/officeDocument/2006/relationships" r:embed="rId6"/>
            <a:stretch>
              <a:fillRect/>
            </a:stretch>
          </xdr:blipFill>
          <xdr:spPr>
            <a:xfrm>
              <a:off x="3665484" y="4322380"/>
              <a:ext cx="216775" cy="210206"/>
            </a:xfrm>
            <a:prstGeom prst="rect">
              <a:avLst/>
            </a:prstGeom>
          </xdr:spPr>
        </xdr:pic>
      </xdr:grpSp>
    </xdr:grpSp>
    <xdr:clientData/>
  </xdr:twoCellAnchor>
  <xdr:twoCellAnchor editAs="oneCell">
    <xdr:from>
      <xdr:col>1</xdr:col>
      <xdr:colOff>2020422</xdr:colOff>
      <xdr:row>20</xdr:row>
      <xdr:rowOff>9525</xdr:rowOff>
    </xdr:from>
    <xdr:to>
      <xdr:col>1</xdr:col>
      <xdr:colOff>6105526</xdr:colOff>
      <xdr:row>27</xdr:row>
      <xdr:rowOff>187098</xdr:rowOff>
    </xdr:to>
    <xdr:pic>
      <xdr:nvPicPr>
        <xdr:cNvPr id="26" name="Picture 25">
          <a:extLst>
            <a:ext uri="{FF2B5EF4-FFF2-40B4-BE49-F238E27FC236}">
              <a16:creationId xmlns:a16="http://schemas.microsoft.com/office/drawing/2014/main" id="{AF01037A-F9AF-44F5-9CC8-84BF17568077}"/>
            </a:ext>
          </a:extLst>
        </xdr:cNvPr>
        <xdr:cNvPicPr>
          <a:picLocks noChangeAspect="1"/>
        </xdr:cNvPicPr>
      </xdr:nvPicPr>
      <xdr:blipFill rotWithShape="1">
        <a:blip xmlns:r="http://schemas.openxmlformats.org/officeDocument/2006/relationships" r:embed="rId9"/>
        <a:srcRect l="-324" t="40155" r="16531" b="-1938"/>
        <a:stretch/>
      </xdr:blipFill>
      <xdr:spPr>
        <a:xfrm>
          <a:off x="3563472" y="3819525"/>
          <a:ext cx="4085104" cy="1511073"/>
        </a:xfrm>
        <a:prstGeom prst="rect">
          <a:avLst/>
        </a:prstGeom>
      </xdr:spPr>
    </xdr:pic>
    <xdr:clientData/>
  </xdr:twoCellAnchor>
  <xdr:twoCellAnchor>
    <xdr:from>
      <xdr:col>1</xdr:col>
      <xdr:colOff>1502789</xdr:colOff>
      <xdr:row>51</xdr:row>
      <xdr:rowOff>19210</xdr:rowOff>
    </xdr:from>
    <xdr:to>
      <xdr:col>1</xdr:col>
      <xdr:colOff>6006232</xdr:colOff>
      <xdr:row>54</xdr:row>
      <xdr:rowOff>122977</xdr:rowOff>
    </xdr:to>
    <xdr:sp macro="" textlink="">
      <xdr:nvSpPr>
        <xdr:cNvPr id="27" name="Subtítulo 2">
          <a:extLst>
            <a:ext uri="{FF2B5EF4-FFF2-40B4-BE49-F238E27FC236}">
              <a16:creationId xmlns:a16="http://schemas.microsoft.com/office/drawing/2014/main" id="{D0B60ED8-F8DD-4DA4-9BE0-98F048A2F99F}"/>
            </a:ext>
          </a:extLst>
        </xdr:cNvPr>
        <xdr:cNvSpPr>
          <a:spLocks noGrp="1"/>
        </xdr:cNvSpPr>
      </xdr:nvSpPr>
      <xdr:spPr>
        <a:xfrm>
          <a:off x="3040396" y="9925210"/>
          <a:ext cx="4503443" cy="675267"/>
        </a:xfrm>
        <a:prstGeom prst="rect">
          <a:avLst/>
        </a:prstGeom>
      </xdr:spPr>
      <xdr:txBody>
        <a:bodyPr vert="horz" wrap="square" lIns="91440" tIns="9144" rIns="91440" bIns="45720" rtlCol="0">
          <a:normAutofit/>
        </a:bodyPr>
        <a:lstStyle>
          <a:lvl1pPr marL="0" indent="0" algn="l" defTabSz="914400" rtl="0" eaLnBrk="1" latinLnBrk="0" hangingPunct="1">
            <a:spcBef>
              <a:spcPts val="800"/>
            </a:spcBef>
            <a:buFont typeface="Arial" pitchFamily="34" charset="0"/>
            <a:buNone/>
            <a:defRPr kumimoji="0" lang="en-US" sz="1400" b="0" i="0" u="none" strike="noStrike" kern="1200" cap="all" spc="400" normalizeH="0" baseline="0" noProof="0" dirty="0" smtClean="0">
              <a:ln>
                <a:noFill/>
              </a:ln>
              <a:solidFill>
                <a:schemeClr val="tx1"/>
              </a:solidFill>
              <a:effectLst/>
              <a:uLnTx/>
              <a:uFillTx/>
              <a:latin typeface="+mn-lt"/>
              <a:ea typeface="+mj-ea"/>
              <a:cs typeface="Tunga" pitchFamily="2"/>
            </a:defRPr>
          </a:lvl1pPr>
          <a:lvl2pPr marL="4572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2pPr>
          <a:lvl3pPr marL="9144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3pPr>
          <a:lvl4pPr marL="13716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4pPr>
          <a:lvl5pPr marL="18288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5pPr>
          <a:lvl6pPr marL="22860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6pPr>
          <a:lvl7pPr marL="27432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7pPr>
          <a:lvl8pPr marL="32004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8pPr>
          <a:lvl9pPr marL="36576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9pPr>
        </a:lstStyle>
        <a:p>
          <a:r>
            <a:rPr lang="pt-PT" b="1">
              <a:solidFill>
                <a:srgbClr val="002060"/>
              </a:solidFill>
            </a:rPr>
            <a:t>Formulário de candidatura</a:t>
          </a:r>
          <a:endParaRPr lang="pt-PT" sz="1200" b="1">
            <a:solidFill>
              <a:srgbClr val="002060"/>
            </a:solidFill>
          </a:endParaRPr>
        </a:p>
        <a:p>
          <a:pPr algn="r"/>
          <a:r>
            <a:rPr lang="pt-PT" sz="1200" b="1">
              <a:solidFill>
                <a:srgbClr val="002060"/>
              </a:solidFill>
            </a:rPr>
            <a:t>(Versão</a:t>
          </a:r>
          <a:r>
            <a:rPr lang="pt-PT" sz="1200" b="1" baseline="0">
              <a:solidFill>
                <a:srgbClr val="002060"/>
              </a:solidFill>
            </a:rPr>
            <a:t> 2.5 - jANEIRO 2019</a:t>
          </a:r>
          <a:r>
            <a:rPr lang="pt-PT" b="1" baseline="0">
              <a:solidFill>
                <a:srgbClr val="002060"/>
              </a:solidFill>
            </a:rPr>
            <a:t>)</a:t>
          </a:r>
          <a:endParaRPr lang="en-US" b="1">
            <a:solidFill>
              <a:srgbClr val="002060"/>
            </a:solidFill>
          </a:endParaRPr>
        </a:p>
      </xdr:txBody>
    </xdr:sp>
    <xdr:clientData/>
  </xdr:twoCellAnchor>
  <xdr:twoCellAnchor>
    <xdr:from>
      <xdr:col>1</xdr:col>
      <xdr:colOff>361951</xdr:colOff>
      <xdr:row>59</xdr:row>
      <xdr:rowOff>9846</xdr:rowOff>
    </xdr:from>
    <xdr:to>
      <xdr:col>1</xdr:col>
      <xdr:colOff>4756738</xdr:colOff>
      <xdr:row>62</xdr:row>
      <xdr:rowOff>113613</xdr:rowOff>
    </xdr:to>
    <xdr:sp macro="" textlink="">
      <xdr:nvSpPr>
        <xdr:cNvPr id="28" name="Subtítulo 2">
          <a:extLst>
            <a:ext uri="{FF2B5EF4-FFF2-40B4-BE49-F238E27FC236}">
              <a16:creationId xmlns:a16="http://schemas.microsoft.com/office/drawing/2014/main" id="{D49AF842-B307-402D-892D-032C233FA275}"/>
            </a:ext>
          </a:extLst>
        </xdr:cNvPr>
        <xdr:cNvSpPr>
          <a:spLocks noGrp="1"/>
        </xdr:cNvSpPr>
      </xdr:nvSpPr>
      <xdr:spPr>
        <a:xfrm>
          <a:off x="1899558" y="11439846"/>
          <a:ext cx="4394787" cy="675267"/>
        </a:xfrm>
        <a:prstGeom prst="rect">
          <a:avLst/>
        </a:prstGeom>
      </xdr:spPr>
      <xdr:txBody>
        <a:bodyPr vert="horz" wrap="square" lIns="91440" tIns="9144" rIns="91440" bIns="45720" rtlCol="0">
          <a:normAutofit/>
        </a:bodyPr>
        <a:lstStyle>
          <a:lvl1pPr marL="0" indent="0" algn="l" defTabSz="914400" rtl="0" eaLnBrk="1" latinLnBrk="0" hangingPunct="1">
            <a:spcBef>
              <a:spcPts val="800"/>
            </a:spcBef>
            <a:buFont typeface="Arial" pitchFamily="34" charset="0"/>
            <a:buNone/>
            <a:defRPr kumimoji="0" lang="en-US" sz="1400" b="0" i="0" u="none" strike="noStrike" kern="1200" cap="all" spc="400" normalizeH="0" baseline="0" noProof="0" dirty="0" smtClean="0">
              <a:ln>
                <a:noFill/>
              </a:ln>
              <a:solidFill>
                <a:schemeClr val="tx1"/>
              </a:solidFill>
              <a:effectLst/>
              <a:uLnTx/>
              <a:uFillTx/>
              <a:latin typeface="+mn-lt"/>
              <a:ea typeface="+mj-ea"/>
              <a:cs typeface="Tunga" pitchFamily="2"/>
            </a:defRPr>
          </a:lvl1pPr>
          <a:lvl2pPr marL="4572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2pPr>
          <a:lvl3pPr marL="9144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3pPr>
          <a:lvl4pPr marL="13716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4pPr>
          <a:lvl5pPr marL="18288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5pPr>
          <a:lvl6pPr marL="22860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6pPr>
          <a:lvl7pPr marL="27432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7pPr>
          <a:lvl8pPr marL="32004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8pPr>
          <a:lvl9pPr marL="36576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9pPr>
        </a:lstStyle>
        <a:p>
          <a:r>
            <a:rPr lang="pt-PT" b="1">
              <a:solidFill>
                <a:srgbClr val="002060"/>
              </a:solidFill>
            </a:rPr>
            <a:t>Contactos:</a:t>
          </a:r>
        </a:p>
        <a:p>
          <a:pPr lvl="1"/>
          <a:r>
            <a:rPr lang="pt-PT" b="1">
              <a:solidFill>
                <a:srgbClr val="002060"/>
              </a:solidFill>
            </a:rPr>
            <a:t>fundoazul@dgpm.mm.gov.pt</a:t>
          </a:r>
          <a:endParaRPr lang="en-US" b="1">
            <a:solidFill>
              <a:srgbClr val="002060"/>
            </a:solidFill>
          </a:endParaRPr>
        </a:p>
      </xdr:txBody>
    </xdr:sp>
    <xdr:clientData/>
  </xdr:twoCellAnchor>
  <xdr:twoCellAnchor editAs="oneCell">
    <xdr:from>
      <xdr:col>0</xdr:col>
      <xdr:colOff>82523</xdr:colOff>
      <xdr:row>65</xdr:row>
      <xdr:rowOff>66434</xdr:rowOff>
    </xdr:from>
    <xdr:to>
      <xdr:col>1</xdr:col>
      <xdr:colOff>669471</xdr:colOff>
      <xdr:row>68</xdr:row>
      <xdr:rowOff>112485</xdr:rowOff>
    </xdr:to>
    <xdr:pic>
      <xdr:nvPicPr>
        <xdr:cNvPr id="30" name="Picture 29">
          <a:extLst>
            <a:ext uri="{FF2B5EF4-FFF2-40B4-BE49-F238E27FC236}">
              <a16:creationId xmlns:a16="http://schemas.microsoft.com/office/drawing/2014/main" id="{2BE2F2CD-9AAE-42EE-A562-CD00422390EB}"/>
            </a:ext>
          </a:extLst>
        </xdr:cNvPr>
        <xdr:cNvPicPr>
          <a:picLocks noChangeAspect="1"/>
        </xdr:cNvPicPr>
      </xdr:nvPicPr>
      <xdr:blipFill rotWithShape="1">
        <a:blip xmlns:r="http://schemas.openxmlformats.org/officeDocument/2006/relationships" r:embed="rId9"/>
        <a:srcRect t="-2631" r="53267" b="77868"/>
        <a:stretch/>
      </xdr:blipFill>
      <xdr:spPr>
        <a:xfrm>
          <a:off x="82523" y="12607684"/>
          <a:ext cx="2126823" cy="617551"/>
        </a:xfrm>
        <a:prstGeom prst="rect">
          <a:avLst/>
        </a:prstGeom>
      </xdr:spPr>
    </xdr:pic>
    <xdr:clientData/>
  </xdr:twoCellAnchor>
  <xdr:twoCellAnchor>
    <xdr:from>
      <xdr:col>1</xdr:col>
      <xdr:colOff>272302</xdr:colOff>
      <xdr:row>14</xdr:row>
      <xdr:rowOff>175853</xdr:rowOff>
    </xdr:from>
    <xdr:to>
      <xdr:col>1</xdr:col>
      <xdr:colOff>6092077</xdr:colOff>
      <xdr:row>18</xdr:row>
      <xdr:rowOff>89120</xdr:rowOff>
    </xdr:to>
    <xdr:sp macro="" textlink="">
      <xdr:nvSpPr>
        <xdr:cNvPr id="31" name="Subtítulo 2">
          <a:hlinkClick xmlns:r="http://schemas.openxmlformats.org/officeDocument/2006/relationships" r:id="rId10"/>
          <a:extLst>
            <a:ext uri="{FF2B5EF4-FFF2-40B4-BE49-F238E27FC236}">
              <a16:creationId xmlns:a16="http://schemas.microsoft.com/office/drawing/2014/main" id="{62684D84-B2A0-4859-863C-74105D58208E}"/>
            </a:ext>
          </a:extLst>
        </xdr:cNvPr>
        <xdr:cNvSpPr>
          <a:spLocks noGrp="1"/>
        </xdr:cNvSpPr>
      </xdr:nvSpPr>
      <xdr:spPr>
        <a:xfrm>
          <a:off x="1815352" y="2842853"/>
          <a:ext cx="5819775" cy="675267"/>
        </a:xfrm>
        <a:prstGeom prst="rect">
          <a:avLst/>
        </a:prstGeom>
      </xdr:spPr>
      <xdr:txBody>
        <a:bodyPr vert="horz" wrap="square" lIns="91440" tIns="9144" rIns="91440" bIns="45720" rtlCol="0">
          <a:normAutofit/>
        </a:bodyPr>
        <a:lstStyle>
          <a:lvl1pPr marL="0" indent="0" algn="l" defTabSz="914400" rtl="0" eaLnBrk="1" latinLnBrk="0" hangingPunct="1">
            <a:spcBef>
              <a:spcPts val="800"/>
            </a:spcBef>
            <a:buFont typeface="Arial" pitchFamily="34" charset="0"/>
            <a:buNone/>
            <a:defRPr kumimoji="0" lang="en-US" sz="1400" b="0" i="0" u="none" strike="noStrike" kern="1200" cap="all" spc="400" normalizeH="0" baseline="0" noProof="0" dirty="0" smtClean="0">
              <a:ln>
                <a:noFill/>
              </a:ln>
              <a:solidFill>
                <a:schemeClr val="tx1"/>
              </a:solidFill>
              <a:effectLst/>
              <a:uLnTx/>
              <a:uFillTx/>
              <a:latin typeface="+mn-lt"/>
              <a:ea typeface="+mj-ea"/>
              <a:cs typeface="Tunga" pitchFamily="2"/>
            </a:defRPr>
          </a:lvl1pPr>
          <a:lvl2pPr marL="4572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2pPr>
          <a:lvl3pPr marL="9144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3pPr>
          <a:lvl4pPr marL="13716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4pPr>
          <a:lvl5pPr marL="18288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5pPr>
          <a:lvl6pPr marL="22860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6pPr>
          <a:lvl7pPr marL="27432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7pPr>
          <a:lvl8pPr marL="32004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8pPr>
          <a:lvl9pPr marL="36576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9pPr>
        </a:lstStyle>
        <a:p>
          <a:r>
            <a:rPr lang="pt-PT" b="1" cap="none" baseline="0">
              <a:solidFill>
                <a:srgbClr val="002060"/>
              </a:solidFill>
              <a:latin typeface="Calibri" panose="020F0502020204030204" pitchFamily="34" charset="0"/>
            </a:rPr>
            <a:t>Criado pelo Decreto-Lei n.º 16/2016, de 9 de março, o Fundo Azul constitui um mecanismo de incentivo financeiro destinado a:</a:t>
          </a:r>
          <a:endParaRPr lang="en-US" b="1" baseline="0">
            <a:solidFill>
              <a:srgbClr val="002060"/>
            </a:solidFill>
            <a:latin typeface="Calibri" panose="020F0502020204030204" pitchFamily="34" charset="0"/>
          </a:endParaRPr>
        </a:p>
      </xdr:txBody>
    </xdr:sp>
    <xdr:clientData/>
  </xdr:twoCellAnchor>
  <xdr:twoCellAnchor editAs="oneCell">
    <xdr:from>
      <xdr:col>1</xdr:col>
      <xdr:colOff>4623253</xdr:colOff>
      <xdr:row>65</xdr:row>
      <xdr:rowOff>169635</xdr:rowOff>
    </xdr:from>
    <xdr:to>
      <xdr:col>1</xdr:col>
      <xdr:colOff>6103394</xdr:colOff>
      <xdr:row>68</xdr:row>
      <xdr:rowOff>154668</xdr:rowOff>
    </xdr:to>
    <xdr:pic>
      <xdr:nvPicPr>
        <xdr:cNvPr id="32" name="Picture 31" descr="https://static.wixstatic.com/media/eb00d2_dc72f528717a406bbc212888c69d7e0b~mv2.png/v1/fill/w_125,h_47,al_c,usm_0.66_1.00_0.01/eb00d2_dc72f528717a406bbc212888c69d7e0b~mv2.png">
          <a:extLst>
            <a:ext uri="{FF2B5EF4-FFF2-40B4-BE49-F238E27FC236}">
              <a16:creationId xmlns:a16="http://schemas.microsoft.com/office/drawing/2014/main" id="{0573DC80-98B5-46A2-9474-752475F6CFD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163128" y="12710885"/>
          <a:ext cx="1480141" cy="556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838200</xdr:colOff>
      <xdr:row>55</xdr:row>
      <xdr:rowOff>457200</xdr:rowOff>
    </xdr:from>
    <xdr:to>
      <xdr:col>3</xdr:col>
      <xdr:colOff>1019175</xdr:colOff>
      <xdr:row>55</xdr:row>
      <xdr:rowOff>666750</xdr:rowOff>
    </xdr:to>
    <xdr:sp macro="" textlink="">
      <xdr:nvSpPr>
        <xdr:cNvPr id="3" name="Rectangle: Folded Corner 2">
          <a:hlinkClick xmlns:r="http://schemas.openxmlformats.org/officeDocument/2006/relationships" r:id="rId1"/>
          <a:extLst>
            <a:ext uri="{FF2B5EF4-FFF2-40B4-BE49-F238E27FC236}">
              <a16:creationId xmlns:a16="http://schemas.microsoft.com/office/drawing/2014/main" id="{474AAB9A-9EA8-42CC-ACCE-38971739BE1E}"/>
            </a:ext>
          </a:extLst>
        </xdr:cNvPr>
        <xdr:cNvSpPr/>
      </xdr:nvSpPr>
      <xdr:spPr>
        <a:xfrm>
          <a:off x="1419225" y="17487900"/>
          <a:ext cx="180975" cy="2095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533400</xdr:colOff>
      <xdr:row>55</xdr:row>
      <xdr:rowOff>771525</xdr:rowOff>
    </xdr:from>
    <xdr:to>
      <xdr:col>5</xdr:col>
      <xdr:colOff>714375</xdr:colOff>
      <xdr:row>55</xdr:row>
      <xdr:rowOff>981075</xdr:rowOff>
    </xdr:to>
    <xdr:sp macro="" textlink="">
      <xdr:nvSpPr>
        <xdr:cNvPr id="4" name="Rectangle: Folded Corner 3">
          <a:hlinkClick xmlns:r="http://schemas.openxmlformats.org/officeDocument/2006/relationships" r:id="rId2"/>
          <a:extLst>
            <a:ext uri="{FF2B5EF4-FFF2-40B4-BE49-F238E27FC236}">
              <a16:creationId xmlns:a16="http://schemas.microsoft.com/office/drawing/2014/main" id="{508C2EBE-061A-46F3-8D81-3D2355754C0B}"/>
            </a:ext>
          </a:extLst>
        </xdr:cNvPr>
        <xdr:cNvSpPr/>
      </xdr:nvSpPr>
      <xdr:spPr>
        <a:xfrm>
          <a:off x="3876675" y="17802225"/>
          <a:ext cx="180975" cy="209550"/>
        </a:xfrm>
        <a:prstGeom prst="foldedCorne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am@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79998168889431442"/>
    <pageSetUpPr fitToPage="1"/>
  </sheetPr>
  <dimension ref="A1:B70"/>
  <sheetViews>
    <sheetView showGridLines="0" showRowColHeaders="0" topLeftCell="A46" zoomScale="85" zoomScaleNormal="85" workbookViewId="0">
      <selection activeCell="F7" sqref="F7"/>
    </sheetView>
  </sheetViews>
  <sheetFormatPr defaultColWidth="0" defaultRowHeight="15" zeroHeight="1"/>
  <cols>
    <col min="1" max="1" width="23.140625" style="35" customWidth="1"/>
    <col min="2" max="2" width="93.140625" style="35" customWidth="1"/>
    <col min="3" max="16384" width="9.140625" style="35" hidden="1"/>
  </cols>
  <sheetData>
    <row r="1" spans="1:1">
      <c r="A1" s="223"/>
    </row>
    <row r="2" spans="1:1">
      <c r="A2" s="36"/>
    </row>
    <row r="3" spans="1:1"/>
    <row r="4" spans="1:1"/>
    <row r="5" spans="1:1"/>
    <row r="6" spans="1:1"/>
    <row r="7" spans="1:1"/>
    <row r="8" spans="1:1"/>
    <row r="9" spans="1:1"/>
    <row r="10" spans="1:1"/>
    <row r="11" spans="1:1"/>
    <row r="12" spans="1:1"/>
    <row r="13" spans="1:1"/>
    <row r="14" spans="1:1"/>
    <row r="15" spans="1:1"/>
    <row r="16" spans="1:1"/>
    <row r="17"/>
    <row r="18"/>
    <row r="19"/>
    <row r="20"/>
    <row r="21"/>
    <row r="22"/>
    <row r="23"/>
    <row r="24"/>
    <row r="25"/>
    <row r="26"/>
    <row r="27"/>
    <row r="28"/>
    <row r="29"/>
    <row r="30"/>
    <row r="31"/>
    <row r="32"/>
    <row r="33" spans="1:2"/>
    <row r="34" spans="1:2"/>
    <row r="35" spans="1:2"/>
    <row r="36" spans="1:2"/>
    <row r="37" spans="1:2"/>
    <row r="38" spans="1:2">
      <c r="A38" s="102"/>
    </row>
    <row r="39" spans="1:2">
      <c r="A39" s="102"/>
    </row>
    <row r="40" spans="1:2">
      <c r="A40" s="102"/>
    </row>
    <row r="41" spans="1:2">
      <c r="A41" s="102"/>
    </row>
    <row r="42" spans="1:2">
      <c r="A42" s="102"/>
    </row>
    <row r="43" spans="1:2"/>
    <row r="44" spans="1:2" ht="23.25">
      <c r="B44" s="238" t="str">
        <f>+IF(Operação!D7="","",UPPER(Operação!D7))</f>
        <v/>
      </c>
    </row>
    <row r="45" spans="1:2" ht="18.75">
      <c r="B45" s="239" t="str">
        <f>+IF(Operação!D5="","","Promotor: "&amp;Operação!D5)</f>
        <v/>
      </c>
    </row>
    <row r="46" spans="1:2" ht="15.75">
      <c r="B46" s="237"/>
    </row>
    <row r="47" spans="1:2" ht="18.75">
      <c r="B47" s="240" t="str">
        <f>+IF(OR(Operação!D9="Selecione uma opção:",Operação!D9=""),"",Operação!D9)</f>
        <v/>
      </c>
    </row>
    <row r="48" spans="1:2"/>
    <row r="49" spans="2:2"/>
    <row r="50" spans="2:2">
      <c r="B50"/>
    </row>
    <row r="51" spans="2:2"/>
    <row r="52" spans="2:2"/>
    <row r="53" spans="2:2"/>
    <row r="54" spans="2:2"/>
    <row r="55" spans="2:2"/>
    <row r="56" spans="2:2"/>
    <row r="57" spans="2:2"/>
    <row r="58" spans="2:2"/>
    <row r="59" spans="2:2"/>
    <row r="60" spans="2:2"/>
    <row r="61" spans="2:2"/>
    <row r="62" spans="2:2"/>
    <row r="63" spans="2:2"/>
    <row r="64" spans="2:2"/>
    <row r="65" spans="2:2"/>
    <row r="66" spans="2:2"/>
    <row r="67" spans="2:2"/>
    <row r="68" spans="2:2"/>
    <row r="69" spans="2:2"/>
    <row r="70" spans="2:2">
      <c r="B70" s="236" t="s">
        <v>362</v>
      </c>
    </row>
  </sheetData>
  <sheetProtection selectLockedCells="1" selectUnlockedCells="1"/>
  <pageMargins left="0.7" right="0.7" top="0.5" bottom="0.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B1:AC63"/>
  <sheetViews>
    <sheetView topLeftCell="A23" zoomScale="103" zoomScaleNormal="55" workbookViewId="0">
      <selection activeCell="F7" sqref="F7"/>
    </sheetView>
  </sheetViews>
  <sheetFormatPr defaultRowHeight="15"/>
  <cols>
    <col min="1" max="1" width="1.42578125" customWidth="1"/>
    <col min="2" max="2" width="2.85546875" customWidth="1"/>
    <col min="3" max="3" width="4.42578125" customWidth="1"/>
    <col min="4" max="4" width="24.28515625" customWidth="1"/>
    <col min="5" max="5" width="17.140625" customWidth="1"/>
    <col min="6" max="6" width="16.140625" customWidth="1"/>
    <col min="7" max="7" width="10.85546875" customWidth="1"/>
    <col min="8" max="10" width="5.140625" customWidth="1"/>
    <col min="11" max="11" width="0.28515625" customWidth="1"/>
    <col min="12" max="12" width="56" customWidth="1"/>
    <col min="13" max="13" width="3.140625" customWidth="1"/>
    <col min="29" max="29" width="0" style="246" hidden="1" customWidth="1"/>
  </cols>
  <sheetData>
    <row r="1" spans="2:29" ht="6.75" customHeight="1"/>
    <row r="2" spans="2:29">
      <c r="B2" s="61"/>
      <c r="C2" s="48" t="s">
        <v>87</v>
      </c>
      <c r="D2" s="48"/>
      <c r="E2" s="62"/>
      <c r="F2" s="62"/>
      <c r="G2" s="62"/>
      <c r="H2" s="62"/>
      <c r="I2" s="62"/>
      <c r="J2" s="82"/>
      <c r="K2" s="81"/>
      <c r="L2" s="254"/>
      <c r="M2" s="61"/>
      <c r="N2" s="83"/>
      <c r="O2" s="83"/>
      <c r="P2" s="83"/>
      <c r="Q2" s="83"/>
      <c r="R2" s="83"/>
      <c r="S2" s="83"/>
      <c r="T2" s="83"/>
      <c r="U2" s="83"/>
      <c r="V2" s="83"/>
      <c r="W2" s="83"/>
      <c r="X2" s="83"/>
      <c r="Y2" s="83"/>
      <c r="Z2" s="83"/>
      <c r="AA2" s="83"/>
      <c r="AB2" s="83"/>
      <c r="AC2" s="247"/>
    </row>
    <row r="3" spans="2:29">
      <c r="B3" s="61"/>
      <c r="C3" s="62" t="s">
        <v>88</v>
      </c>
      <c r="D3" s="62"/>
      <c r="E3" s="62"/>
      <c r="F3" s="62"/>
      <c r="G3" s="62"/>
      <c r="H3" s="62"/>
      <c r="I3" s="62"/>
      <c r="J3" s="62"/>
      <c r="K3" s="62"/>
      <c r="L3" s="254"/>
      <c r="M3" s="61"/>
      <c r="N3" s="83"/>
      <c r="O3" s="83"/>
      <c r="P3" s="83"/>
      <c r="Q3" s="83"/>
      <c r="R3" s="83"/>
      <c r="S3" s="83"/>
      <c r="T3" s="83"/>
      <c r="U3" s="83"/>
      <c r="V3" s="83"/>
      <c r="W3" s="83"/>
      <c r="X3" s="83"/>
      <c r="Y3" s="83"/>
      <c r="Z3" s="83"/>
      <c r="AA3" s="83"/>
      <c r="AB3" s="83"/>
      <c r="AC3" s="247"/>
    </row>
    <row r="4" spans="2:29">
      <c r="B4" s="61"/>
      <c r="C4" s="48" t="s">
        <v>89</v>
      </c>
      <c r="D4" s="48"/>
      <c r="E4" s="62"/>
      <c r="F4" s="62"/>
      <c r="G4" s="62"/>
      <c r="H4" s="62"/>
      <c r="I4" s="62"/>
      <c r="J4" s="62"/>
      <c r="K4" s="62"/>
      <c r="L4" s="254"/>
      <c r="M4" s="61"/>
      <c r="N4" s="83"/>
      <c r="O4" s="83"/>
      <c r="P4" s="83"/>
      <c r="Q4" s="83"/>
      <c r="R4" s="83"/>
      <c r="S4" s="83"/>
      <c r="T4" s="83"/>
      <c r="U4" s="83"/>
      <c r="V4" s="83"/>
      <c r="W4" s="83"/>
      <c r="X4" s="83"/>
      <c r="Y4" s="83"/>
      <c r="Z4" s="83"/>
      <c r="AA4" s="83"/>
      <c r="AB4" s="83"/>
      <c r="AC4" s="247"/>
    </row>
    <row r="5" spans="2:29">
      <c r="B5" s="61"/>
      <c r="C5" s="265" t="str">
        <f>IF(COUNTIFS(AC18:AC62,"Erro!")=0,"","Faltam preencher "&amp;COUNTIFS(AC18:AC62,"Erro!")&amp;" campos da Check-list")</f>
        <v>Faltam preencher 42 campos da Check-list</v>
      </c>
      <c r="D5" s="264"/>
      <c r="E5" s="62"/>
      <c r="F5" s="62"/>
      <c r="G5" s="62"/>
      <c r="H5" s="62"/>
      <c r="I5" s="62"/>
      <c r="J5" s="62"/>
      <c r="K5" s="62"/>
      <c r="L5" s="254"/>
      <c r="M5" s="61"/>
      <c r="N5" s="83"/>
      <c r="O5" s="83"/>
      <c r="P5" s="83"/>
      <c r="Q5" s="83"/>
      <c r="R5" s="83"/>
      <c r="S5" s="83"/>
      <c r="T5" s="83"/>
      <c r="U5" s="83"/>
      <c r="V5" s="83"/>
      <c r="W5" s="83"/>
      <c r="X5" s="83"/>
      <c r="Y5" s="83"/>
      <c r="Z5" s="83"/>
      <c r="AA5" s="83"/>
      <c r="AB5" s="83"/>
      <c r="AC5" s="248"/>
    </row>
    <row r="6" spans="2:29" ht="15.75" customHeight="1">
      <c r="B6" s="61"/>
      <c r="C6" s="65"/>
      <c r="D6" s="49" t="str">
        <f>+IF(E6="","","IDENTIFICAÇÃO:")</f>
        <v/>
      </c>
      <c r="E6" s="66" t="str">
        <f>+IF(Operação!D7="","",Operação!D7)</f>
        <v/>
      </c>
      <c r="F6" s="65"/>
      <c r="G6" s="67"/>
      <c r="H6" s="67"/>
      <c r="I6" s="67"/>
      <c r="J6" s="67"/>
      <c r="K6" s="67"/>
      <c r="L6" s="67"/>
      <c r="M6" s="61"/>
      <c r="N6" s="83"/>
      <c r="O6" s="83"/>
      <c r="P6" s="83"/>
      <c r="Q6" s="83"/>
      <c r="R6" s="83"/>
      <c r="S6" s="83"/>
      <c r="T6" s="83"/>
      <c r="U6" s="83"/>
      <c r="V6" s="83"/>
      <c r="W6" s="83"/>
      <c r="X6" s="83"/>
      <c r="Y6" s="83"/>
      <c r="Z6" s="83"/>
      <c r="AA6" s="83"/>
      <c r="AB6" s="83"/>
      <c r="AC6" s="248"/>
    </row>
    <row r="7" spans="2:29" ht="15.75" customHeight="1">
      <c r="B7" s="61"/>
      <c r="C7" s="65"/>
      <c r="D7" s="49" t="str">
        <f>+IF(E6="","","PROMOTOR:")</f>
        <v/>
      </c>
      <c r="E7" s="66" t="str">
        <f>+IF(Operação!D20="","",Operação!D20)</f>
        <v/>
      </c>
      <c r="F7" s="65"/>
      <c r="G7" s="67"/>
      <c r="H7" s="67"/>
      <c r="I7" s="67"/>
      <c r="J7" s="67"/>
      <c r="K7" s="67"/>
      <c r="L7" s="67"/>
      <c r="M7" s="61"/>
      <c r="N7" s="83"/>
      <c r="O7" s="83"/>
      <c r="P7" s="83"/>
      <c r="Q7" s="83"/>
      <c r="R7" s="83"/>
      <c r="S7" s="83"/>
      <c r="T7" s="83"/>
      <c r="U7" s="83"/>
      <c r="V7" s="83"/>
      <c r="W7" s="83"/>
      <c r="X7" s="83"/>
      <c r="Y7" s="83"/>
      <c r="Z7" s="83"/>
      <c r="AA7" s="83"/>
      <c r="AB7" s="83"/>
      <c r="AC7" s="248"/>
    </row>
    <row r="8" spans="2:29" ht="15.75" customHeight="1">
      <c r="B8" s="61"/>
      <c r="C8" s="65"/>
      <c r="D8" s="49" t="str">
        <f>+IF(E8="","","NIF/NIPC:")</f>
        <v/>
      </c>
      <c r="E8" s="162" t="str">
        <f>+IF(Operação!J20="","",Operação!J20)</f>
        <v/>
      </c>
      <c r="F8" s="65"/>
      <c r="G8" s="67"/>
      <c r="H8" s="67"/>
      <c r="I8" s="67"/>
      <c r="J8" s="67"/>
      <c r="K8" s="67"/>
      <c r="L8" s="67"/>
      <c r="M8" s="61"/>
      <c r="N8" s="83"/>
      <c r="O8" s="83"/>
      <c r="P8" s="83"/>
      <c r="Q8" s="83"/>
      <c r="R8" s="83"/>
      <c r="S8" s="83"/>
      <c r="T8" s="83"/>
      <c r="U8" s="83"/>
      <c r="V8" s="83"/>
      <c r="W8" s="83"/>
      <c r="X8" s="83"/>
      <c r="Y8" s="83"/>
      <c r="Z8" s="83"/>
      <c r="AA8" s="83"/>
      <c r="AB8" s="83"/>
      <c r="AC8" s="248"/>
    </row>
    <row r="9" spans="2:29" ht="15.75" customHeight="1">
      <c r="B9" s="61"/>
      <c r="C9" s="65"/>
      <c r="D9" s="49" t="str">
        <f>+IF(OR(E9="",E9="Selecione uma opção:"),"","EDITAL E PRIORIDADE ESTRATÉGICA:")</f>
        <v/>
      </c>
      <c r="E9" s="66" t="str">
        <f>+IF(OR(Operação!D15="",Operação!D15="Selecione uma opção:"),"",Operação!D15)</f>
        <v/>
      </c>
      <c r="F9" s="65"/>
      <c r="G9" s="67"/>
      <c r="H9" s="67"/>
      <c r="I9" s="67"/>
      <c r="J9" s="67"/>
      <c r="K9" s="67"/>
      <c r="L9" s="67"/>
      <c r="M9" s="61"/>
      <c r="N9" s="83"/>
      <c r="O9" s="83"/>
      <c r="P9" s="83"/>
      <c r="Q9" s="83"/>
      <c r="R9" s="83"/>
      <c r="S9" s="83"/>
      <c r="T9" s="83"/>
      <c r="U9" s="83"/>
      <c r="V9" s="83"/>
      <c r="W9" s="83"/>
      <c r="X9" s="83"/>
      <c r="Y9" s="83"/>
      <c r="Z9" s="83"/>
      <c r="AA9" s="83"/>
      <c r="AB9" s="83"/>
      <c r="AC9" s="248"/>
    </row>
    <row r="10" spans="2:29" ht="15.75" customHeight="1">
      <c r="B10" s="61"/>
      <c r="C10" s="65"/>
      <c r="D10" s="49" t="str">
        <f>+IF(OR(E10="",E10="Selecione uma opção:"),"","TIPOLOGIA DE OPERAÇÃO:")</f>
        <v/>
      </c>
      <c r="E10" s="66" t="str">
        <f>+IF(OR(Operação!D11="",Operação!D11="Preencha o número do Edital"),"",Operação!D11)</f>
        <v/>
      </c>
      <c r="F10" s="65"/>
      <c r="G10" s="67"/>
      <c r="H10" s="67"/>
      <c r="I10" s="67"/>
      <c r="J10" s="67"/>
      <c r="K10" s="67"/>
      <c r="L10" s="67"/>
      <c r="M10" s="61"/>
      <c r="N10" s="83"/>
      <c r="O10" s="83"/>
      <c r="P10" s="83"/>
      <c r="Q10" s="83"/>
      <c r="R10" s="83"/>
      <c r="S10" s="83"/>
      <c r="T10" s="83"/>
      <c r="U10" s="83"/>
      <c r="V10" s="83"/>
      <c r="W10" s="83"/>
      <c r="X10" s="83"/>
      <c r="Y10" s="83"/>
      <c r="Z10" s="83"/>
      <c r="AA10" s="83"/>
      <c r="AB10" s="83"/>
      <c r="AC10" s="248"/>
    </row>
    <row r="11" spans="2:29" ht="15.75" customHeight="1">
      <c r="B11" s="61"/>
      <c r="C11" s="65"/>
      <c r="D11" s="49" t="str">
        <f>+IF(OR(E11="",E11="Selecione uma opção:"),"","SUB-TIPOLOGIA DE OPERAÇÃO:")</f>
        <v/>
      </c>
      <c r="E11" s="163" t="str">
        <f>+IF(OR(Operação!D13="",Operação!D13="Selecione uma opção:"),"",Operação!D13)</f>
        <v/>
      </c>
      <c r="F11" s="65"/>
      <c r="G11" s="67"/>
      <c r="H11" s="67"/>
      <c r="I11" s="67"/>
      <c r="J11" s="67"/>
      <c r="K11" s="67"/>
      <c r="L11" s="67"/>
      <c r="M11" s="61"/>
      <c r="N11" s="83"/>
      <c r="O11" s="83"/>
      <c r="P11" s="83"/>
      <c r="Q11" s="83"/>
      <c r="R11" s="83"/>
      <c r="S11" s="83"/>
      <c r="T11" s="83"/>
      <c r="U11" s="83"/>
      <c r="V11" s="83"/>
      <c r="W11" s="83"/>
      <c r="X11" s="83"/>
      <c r="Y11" s="83"/>
      <c r="Z11" s="83"/>
      <c r="AA11" s="83"/>
      <c r="AB11" s="83"/>
      <c r="AC11" s="248"/>
    </row>
    <row r="12" spans="2:29">
      <c r="B12" s="61"/>
      <c r="C12" s="64"/>
      <c r="D12" s="64"/>
      <c r="E12" s="243"/>
      <c r="F12" s="64"/>
      <c r="G12" s="40"/>
      <c r="H12" s="40"/>
      <c r="I12" s="40"/>
      <c r="J12" s="40"/>
      <c r="K12" s="40"/>
      <c r="L12" s="63"/>
      <c r="M12" s="61"/>
      <c r="N12" s="83"/>
      <c r="O12" s="83"/>
      <c r="P12" s="83"/>
      <c r="Q12" s="83"/>
      <c r="R12" s="83"/>
      <c r="S12" s="83"/>
      <c r="T12" s="83"/>
      <c r="U12" s="83"/>
      <c r="V12" s="83"/>
      <c r="W12" s="83"/>
      <c r="X12" s="83"/>
      <c r="Y12" s="83"/>
      <c r="Z12" s="83"/>
      <c r="AA12" s="83"/>
      <c r="AB12" s="83"/>
      <c r="AC12" s="248"/>
    </row>
    <row r="13" spans="2:29" ht="6" customHeight="1">
      <c r="B13" s="61"/>
      <c r="C13" s="64"/>
      <c r="D13" s="64"/>
      <c r="E13" s="64"/>
      <c r="F13" s="64"/>
      <c r="G13" s="40"/>
      <c r="H13" s="40"/>
      <c r="I13" s="40"/>
      <c r="J13" s="40"/>
      <c r="K13" s="40"/>
      <c r="L13" s="63"/>
      <c r="M13" s="61"/>
      <c r="N13" s="83"/>
      <c r="O13" s="83"/>
      <c r="P13" s="83"/>
      <c r="Q13" s="83"/>
      <c r="R13" s="83"/>
      <c r="S13" s="83"/>
      <c r="T13" s="83"/>
      <c r="U13" s="83"/>
      <c r="V13" s="83"/>
      <c r="W13" s="83"/>
      <c r="X13" s="83"/>
      <c r="Y13" s="83"/>
      <c r="Z13" s="83"/>
      <c r="AA13" s="83"/>
      <c r="AB13" s="83"/>
      <c r="AC13" s="248"/>
    </row>
    <row r="14" spans="2:29">
      <c r="B14" s="61"/>
      <c r="C14" s="68" t="s">
        <v>90</v>
      </c>
      <c r="D14" s="68"/>
      <c r="E14" s="68"/>
      <c r="F14" s="68"/>
      <c r="G14" s="69"/>
      <c r="H14" s="352" t="s">
        <v>179</v>
      </c>
      <c r="I14" s="353"/>
      <c r="J14" s="354"/>
      <c r="K14" s="40"/>
      <c r="L14" s="355" t="s">
        <v>94</v>
      </c>
      <c r="M14" s="61"/>
      <c r="N14" s="83"/>
      <c r="O14" s="83"/>
      <c r="P14" s="83"/>
      <c r="Q14" s="83"/>
      <c r="R14" s="83"/>
      <c r="S14" s="83"/>
      <c r="T14" s="83"/>
      <c r="U14" s="83"/>
      <c r="V14" s="83"/>
      <c r="W14" s="83"/>
      <c r="X14" s="83"/>
      <c r="Y14" s="83"/>
      <c r="Z14" s="83"/>
      <c r="AA14" s="83"/>
      <c r="AB14" s="83"/>
      <c r="AC14" s="249"/>
    </row>
    <row r="15" spans="2:29">
      <c r="B15" s="61"/>
      <c r="C15" s="70"/>
      <c r="D15" s="70"/>
      <c r="E15" s="70"/>
      <c r="F15" s="70"/>
      <c r="G15" s="71"/>
      <c r="H15" s="37" t="s">
        <v>91</v>
      </c>
      <c r="I15" s="37" t="s">
        <v>92</v>
      </c>
      <c r="J15" s="37" t="s">
        <v>93</v>
      </c>
      <c r="K15" s="40"/>
      <c r="L15" s="356" t="s">
        <v>94</v>
      </c>
      <c r="M15" s="61"/>
      <c r="N15" s="83"/>
      <c r="O15" s="83"/>
      <c r="P15" s="83"/>
      <c r="Q15" s="83"/>
      <c r="R15" s="83"/>
      <c r="S15" s="83"/>
      <c r="T15" s="83"/>
      <c r="U15" s="83"/>
      <c r="V15" s="83"/>
      <c r="W15" s="83"/>
      <c r="X15" s="83"/>
      <c r="Y15" s="83"/>
      <c r="Z15" s="83"/>
      <c r="AA15" s="83"/>
      <c r="AB15" s="83"/>
      <c r="AC15" s="250"/>
    </row>
    <row r="16" spans="2:29" hidden="1">
      <c r="B16" s="61"/>
      <c r="C16" s="72">
        <v>0</v>
      </c>
      <c r="D16" s="357" t="s">
        <v>96</v>
      </c>
      <c r="E16" s="357"/>
      <c r="F16" s="357"/>
      <c r="G16" s="357"/>
      <c r="H16" s="73"/>
      <c r="I16" s="73"/>
      <c r="J16" s="73"/>
      <c r="K16" s="40"/>
      <c r="L16" s="38" t="s">
        <v>269</v>
      </c>
      <c r="M16" s="61"/>
      <c r="N16" s="83"/>
      <c r="O16" s="83"/>
      <c r="P16" s="83"/>
      <c r="Q16" s="83"/>
      <c r="R16" s="83"/>
      <c r="S16" s="83"/>
      <c r="T16" s="83"/>
      <c r="U16" s="83"/>
      <c r="V16" s="83"/>
      <c r="W16" s="83"/>
      <c r="X16" s="83"/>
      <c r="Y16" s="83"/>
      <c r="Z16" s="83"/>
      <c r="AA16" s="83"/>
      <c r="AB16" s="83"/>
      <c r="AC16" s="251"/>
    </row>
    <row r="17" spans="2:29" hidden="1">
      <c r="B17" s="61"/>
      <c r="C17" s="74"/>
      <c r="D17" s="75" t="s">
        <v>108</v>
      </c>
      <c r="E17" s="75"/>
      <c r="F17" s="76"/>
      <c r="G17" s="75"/>
      <c r="H17" s="77"/>
      <c r="I17" s="77"/>
      <c r="J17" s="77"/>
      <c r="K17" s="40"/>
      <c r="L17" s="77" t="str">
        <f>IF(I17&lt;&gt;"","Solicitar: "&amp;D17,"")</f>
        <v/>
      </c>
      <c r="M17" s="61"/>
      <c r="N17" s="83"/>
      <c r="O17" s="83"/>
      <c r="P17" s="83"/>
      <c r="Q17" s="83"/>
      <c r="R17" s="83"/>
      <c r="S17" s="83"/>
      <c r="T17" s="83"/>
      <c r="U17" s="83"/>
      <c r="V17" s="83"/>
      <c r="W17" s="83"/>
      <c r="X17" s="83"/>
      <c r="Y17" s="83"/>
      <c r="Z17" s="83"/>
      <c r="AA17" s="83"/>
      <c r="AB17" s="83"/>
      <c r="AC17" s="252"/>
    </row>
    <row r="18" spans="2:29" ht="17.100000000000001" customHeight="1">
      <c r="B18" s="61"/>
      <c r="C18" s="78">
        <v>1</v>
      </c>
      <c r="D18" s="338" t="s">
        <v>164</v>
      </c>
      <c r="E18" s="338"/>
      <c r="F18" s="338"/>
      <c r="G18" s="338"/>
      <c r="H18" s="259"/>
      <c r="I18" s="259"/>
      <c r="J18" s="259"/>
      <c r="K18" s="40"/>
      <c r="L18" s="277" t="s">
        <v>330</v>
      </c>
      <c r="M18" s="61"/>
      <c r="N18" s="83"/>
      <c r="O18" s="83"/>
      <c r="P18" s="83"/>
      <c r="Q18" s="83"/>
      <c r="R18" s="83"/>
      <c r="S18" s="83"/>
      <c r="T18" s="83"/>
      <c r="U18" s="83"/>
      <c r="V18" s="83"/>
      <c r="W18" s="83"/>
      <c r="X18" s="83"/>
      <c r="Y18" s="83"/>
      <c r="Z18" s="83"/>
      <c r="AA18" s="83"/>
      <c r="AB18" s="83"/>
      <c r="AC18" s="251" t="str">
        <f>+IF(COUNTIFS(H18:J18,"X")&lt;&gt;1,"Erro!","")</f>
        <v>Erro!</v>
      </c>
    </row>
    <row r="19" spans="2:29" ht="17.100000000000001" customHeight="1">
      <c r="B19" s="61"/>
      <c r="C19" s="79">
        <v>2</v>
      </c>
      <c r="D19" s="321" t="s">
        <v>165</v>
      </c>
      <c r="E19" s="331"/>
      <c r="F19" s="331"/>
      <c r="G19" s="332"/>
      <c r="H19" s="260"/>
      <c r="I19" s="260"/>
      <c r="J19" s="260"/>
      <c r="K19" s="40"/>
      <c r="L19" s="278" t="s">
        <v>331</v>
      </c>
      <c r="M19" s="61"/>
      <c r="N19" s="83"/>
      <c r="O19" s="83"/>
      <c r="P19" s="83"/>
      <c r="Q19" s="83"/>
      <c r="R19" s="83"/>
      <c r="S19" s="83"/>
      <c r="T19" s="83"/>
      <c r="U19" s="83"/>
      <c r="V19" s="83"/>
      <c r="W19" s="83"/>
      <c r="X19" s="83"/>
      <c r="Y19" s="83"/>
      <c r="Z19" s="83"/>
      <c r="AA19" s="83"/>
      <c r="AB19" s="83"/>
      <c r="AC19" s="251" t="str">
        <f t="shared" ref="AC19:AC62" si="0">+IF(COUNTIFS(H19:J19,"X")&lt;&gt;1,"Erro!","")</f>
        <v>Erro!</v>
      </c>
    </row>
    <row r="20" spans="2:29" ht="17.100000000000001" customHeight="1">
      <c r="B20" s="61"/>
      <c r="C20" s="79">
        <v>3</v>
      </c>
      <c r="D20" s="321" t="s">
        <v>166</v>
      </c>
      <c r="E20" s="331"/>
      <c r="F20" s="331"/>
      <c r="G20" s="332"/>
      <c r="H20" s="260"/>
      <c r="I20" s="260"/>
      <c r="J20" s="260"/>
      <c r="K20" s="40"/>
      <c r="L20" s="278" t="s">
        <v>332</v>
      </c>
      <c r="M20" s="61"/>
      <c r="N20" s="83"/>
      <c r="O20" s="83"/>
      <c r="P20" s="83"/>
      <c r="Q20" s="83"/>
      <c r="R20" s="83"/>
      <c r="S20" s="83"/>
      <c r="T20" s="83"/>
      <c r="U20" s="83"/>
      <c r="V20" s="83"/>
      <c r="W20" s="83"/>
      <c r="X20" s="83"/>
      <c r="Y20" s="83"/>
      <c r="Z20" s="83"/>
      <c r="AA20" s="83"/>
      <c r="AB20" s="83"/>
      <c r="AC20" s="251" t="str">
        <f t="shared" si="0"/>
        <v>Erro!</v>
      </c>
    </row>
    <row r="21" spans="2:29" ht="30" customHeight="1">
      <c r="B21" s="61"/>
      <c r="C21" s="79">
        <v>4</v>
      </c>
      <c r="D21" s="318" t="s">
        <v>178</v>
      </c>
      <c r="E21" s="319"/>
      <c r="F21" s="319"/>
      <c r="G21" s="320"/>
      <c r="H21" s="260"/>
      <c r="I21" s="260"/>
      <c r="J21" s="260"/>
      <c r="K21" s="40"/>
      <c r="L21" s="278" t="s">
        <v>333</v>
      </c>
      <c r="M21" s="61"/>
      <c r="N21" s="83"/>
      <c r="O21" s="83"/>
      <c r="P21" s="83"/>
      <c r="Q21" s="83"/>
      <c r="R21" s="83"/>
      <c r="S21" s="83"/>
      <c r="T21" s="83"/>
      <c r="U21" s="83"/>
      <c r="V21" s="83"/>
      <c r="W21" s="83"/>
      <c r="X21" s="83"/>
      <c r="Y21" s="83"/>
      <c r="Z21" s="83"/>
      <c r="AA21" s="83"/>
      <c r="AB21" s="83"/>
      <c r="AC21" s="251" t="str">
        <f t="shared" si="0"/>
        <v>Erro!</v>
      </c>
    </row>
    <row r="22" spans="2:29" ht="17.100000000000001" customHeight="1">
      <c r="B22" s="61"/>
      <c r="C22" s="79">
        <v>5</v>
      </c>
      <c r="D22" s="321" t="s">
        <v>170</v>
      </c>
      <c r="E22" s="331"/>
      <c r="F22" s="331"/>
      <c r="G22" s="332"/>
      <c r="H22" s="260"/>
      <c r="I22" s="260"/>
      <c r="J22" s="260"/>
      <c r="K22" s="40"/>
      <c r="L22" s="278" t="s">
        <v>271</v>
      </c>
      <c r="M22" s="61"/>
      <c r="N22" s="83"/>
      <c r="O22" s="83"/>
      <c r="P22" s="83"/>
      <c r="Q22" s="83"/>
      <c r="R22" s="83"/>
      <c r="S22" s="83"/>
      <c r="T22" s="83"/>
      <c r="U22" s="83"/>
      <c r="V22" s="83"/>
      <c r="W22" s="83"/>
      <c r="X22" s="83"/>
      <c r="Y22" s="83"/>
      <c r="Z22" s="83"/>
      <c r="AA22" s="83"/>
      <c r="AB22" s="83"/>
      <c r="AC22" s="251" t="str">
        <f t="shared" si="0"/>
        <v>Erro!</v>
      </c>
    </row>
    <row r="23" spans="2:29" ht="26.1" customHeight="1">
      <c r="B23" s="61"/>
      <c r="C23" s="79">
        <v>6</v>
      </c>
      <c r="D23" s="318" t="s">
        <v>171</v>
      </c>
      <c r="E23" s="319"/>
      <c r="F23" s="319"/>
      <c r="G23" s="320"/>
      <c r="H23" s="260"/>
      <c r="I23" s="260"/>
      <c r="J23" s="260"/>
      <c r="K23" s="40"/>
      <c r="L23" s="278" t="s">
        <v>305</v>
      </c>
      <c r="M23" s="61"/>
      <c r="N23" s="83"/>
      <c r="O23" s="83"/>
      <c r="P23" s="83"/>
      <c r="Q23" s="83"/>
      <c r="R23" s="83"/>
      <c r="S23" s="83"/>
      <c r="T23" s="83"/>
      <c r="U23" s="83"/>
      <c r="V23" s="83"/>
      <c r="W23" s="83"/>
      <c r="X23" s="83"/>
      <c r="Y23" s="83"/>
      <c r="Z23" s="83"/>
      <c r="AA23" s="83"/>
      <c r="AB23" s="83"/>
      <c r="AC23" s="251" t="str">
        <f t="shared" si="0"/>
        <v>Erro!</v>
      </c>
    </row>
    <row r="24" spans="2:29" ht="26.1" customHeight="1">
      <c r="B24" s="61"/>
      <c r="C24" s="79">
        <v>7</v>
      </c>
      <c r="D24" s="321" t="s">
        <v>167</v>
      </c>
      <c r="E24" s="331"/>
      <c r="F24" s="331"/>
      <c r="G24" s="332"/>
      <c r="H24" s="260"/>
      <c r="I24" s="260"/>
      <c r="J24" s="260"/>
      <c r="K24" s="40"/>
      <c r="L24" s="278" t="s">
        <v>306</v>
      </c>
      <c r="M24" s="61"/>
      <c r="N24" s="83"/>
      <c r="O24" s="83"/>
      <c r="P24" s="83"/>
      <c r="Q24" s="83"/>
      <c r="R24" s="83"/>
      <c r="S24" s="83"/>
      <c r="T24" s="83"/>
      <c r="U24" s="83"/>
      <c r="V24" s="83"/>
      <c r="W24" s="83"/>
      <c r="X24" s="83"/>
      <c r="Y24" s="83"/>
      <c r="Z24" s="83"/>
      <c r="AA24" s="83"/>
      <c r="AB24" s="83"/>
      <c r="AC24" s="251" t="str">
        <f t="shared" si="0"/>
        <v>Erro!</v>
      </c>
    </row>
    <row r="25" spans="2:29" ht="54" customHeight="1">
      <c r="B25" s="61"/>
      <c r="C25" s="79">
        <v>8</v>
      </c>
      <c r="D25" s="321" t="s">
        <v>168</v>
      </c>
      <c r="E25" s="331"/>
      <c r="F25" s="331"/>
      <c r="G25" s="332"/>
      <c r="H25" s="260"/>
      <c r="I25" s="260"/>
      <c r="J25" s="260"/>
      <c r="K25" s="40"/>
      <c r="L25" s="278" t="s">
        <v>307</v>
      </c>
      <c r="M25" s="61"/>
      <c r="N25" s="83"/>
      <c r="O25" s="83"/>
      <c r="P25" s="83"/>
      <c r="Q25" s="83"/>
      <c r="R25" s="83"/>
      <c r="S25" s="83"/>
      <c r="T25" s="83"/>
      <c r="U25" s="83"/>
      <c r="V25" s="83"/>
      <c r="W25" s="83"/>
      <c r="X25" s="83"/>
      <c r="Y25" s="83"/>
      <c r="Z25" s="83"/>
      <c r="AA25" s="83"/>
      <c r="AB25" s="83"/>
      <c r="AC25" s="251" t="str">
        <f t="shared" si="0"/>
        <v>Erro!</v>
      </c>
    </row>
    <row r="26" spans="2:29" ht="34.5" customHeight="1">
      <c r="B26" s="61"/>
      <c r="C26" s="79">
        <v>9</v>
      </c>
      <c r="D26" s="329" t="s">
        <v>240</v>
      </c>
      <c r="E26" s="329"/>
      <c r="F26" s="329"/>
      <c r="G26" s="329"/>
      <c r="H26" s="260"/>
      <c r="I26" s="260"/>
      <c r="J26" s="260"/>
      <c r="K26" s="40"/>
      <c r="L26" s="278" t="s">
        <v>335</v>
      </c>
      <c r="M26" s="61"/>
      <c r="N26" s="83"/>
      <c r="O26" s="83"/>
      <c r="P26" s="83"/>
      <c r="Q26" s="83"/>
      <c r="R26" s="83"/>
      <c r="S26" s="83"/>
      <c r="T26" s="83"/>
      <c r="U26" s="83"/>
      <c r="V26" s="83"/>
      <c r="W26" s="83"/>
      <c r="X26" s="83"/>
      <c r="Y26" s="83"/>
      <c r="Z26" s="83"/>
      <c r="AA26" s="83"/>
      <c r="AB26" s="83"/>
      <c r="AC26" s="251" t="str">
        <f t="shared" si="0"/>
        <v>Erro!</v>
      </c>
    </row>
    <row r="27" spans="2:29" ht="26.1" customHeight="1">
      <c r="B27" s="61"/>
      <c r="C27" s="255">
        <v>10</v>
      </c>
      <c r="D27" s="347" t="s">
        <v>177</v>
      </c>
      <c r="E27" s="347"/>
      <c r="F27" s="347"/>
      <c r="G27" s="347"/>
      <c r="H27" s="260"/>
      <c r="I27" s="260"/>
      <c r="J27" s="260"/>
      <c r="K27" s="40"/>
      <c r="L27" s="282" t="s">
        <v>334</v>
      </c>
      <c r="M27" s="61"/>
      <c r="N27" s="83"/>
      <c r="O27" s="83"/>
      <c r="P27" s="83"/>
      <c r="Q27" s="83"/>
      <c r="R27" s="83"/>
      <c r="S27" s="83"/>
      <c r="T27" s="83"/>
      <c r="U27" s="83"/>
      <c r="V27" s="83"/>
      <c r="W27" s="83"/>
      <c r="X27" s="83"/>
      <c r="Y27" s="83"/>
      <c r="Z27" s="83"/>
      <c r="AA27" s="83"/>
      <c r="AB27" s="83"/>
      <c r="AC27" s="251" t="str">
        <f t="shared" si="0"/>
        <v>Erro!</v>
      </c>
    </row>
    <row r="28" spans="2:29" ht="18" customHeight="1">
      <c r="B28" s="61"/>
      <c r="C28" s="255">
        <v>11</v>
      </c>
      <c r="D28" s="329" t="s">
        <v>110</v>
      </c>
      <c r="E28" s="329"/>
      <c r="F28" s="329"/>
      <c r="G28" s="329"/>
      <c r="H28" s="260"/>
      <c r="I28" s="260"/>
      <c r="J28" s="260"/>
      <c r="K28" s="40"/>
      <c r="L28" s="282" t="s">
        <v>308</v>
      </c>
      <c r="M28" s="61"/>
      <c r="N28" s="83"/>
      <c r="O28" s="83"/>
      <c r="P28" s="83"/>
      <c r="Q28" s="83"/>
      <c r="R28" s="83"/>
      <c r="S28" s="83"/>
      <c r="T28" s="83"/>
      <c r="U28" s="83"/>
      <c r="V28" s="83"/>
      <c r="W28" s="83"/>
      <c r="X28" s="83"/>
      <c r="Y28" s="83"/>
      <c r="Z28" s="83"/>
      <c r="AA28" s="83"/>
      <c r="AB28" s="83"/>
      <c r="AC28" s="251" t="str">
        <f t="shared" si="0"/>
        <v>Erro!</v>
      </c>
    </row>
    <row r="29" spans="2:29" ht="26.1" customHeight="1">
      <c r="B29" s="61"/>
      <c r="C29" s="255">
        <v>12</v>
      </c>
      <c r="D29" s="329" t="s">
        <v>111</v>
      </c>
      <c r="E29" s="329"/>
      <c r="F29" s="329"/>
      <c r="G29" s="329"/>
      <c r="H29" s="260"/>
      <c r="I29" s="260"/>
      <c r="J29" s="260"/>
      <c r="K29" s="40"/>
      <c r="L29" s="278" t="s">
        <v>309</v>
      </c>
      <c r="M29" s="61"/>
      <c r="N29" s="83"/>
      <c r="O29" s="83"/>
      <c r="P29" s="83"/>
      <c r="Q29" s="83"/>
      <c r="R29" s="83"/>
      <c r="S29" s="83"/>
      <c r="T29" s="83"/>
      <c r="U29" s="83"/>
      <c r="V29" s="83"/>
      <c r="W29" s="83"/>
      <c r="X29" s="83"/>
      <c r="Y29" s="83"/>
      <c r="Z29" s="83"/>
      <c r="AA29" s="83"/>
      <c r="AB29" s="83"/>
      <c r="AC29" s="251" t="str">
        <f t="shared" si="0"/>
        <v>Erro!</v>
      </c>
    </row>
    <row r="30" spans="2:29" ht="41.25" customHeight="1">
      <c r="B30" s="61"/>
      <c r="C30" s="255">
        <v>13</v>
      </c>
      <c r="D30" s="347" t="s">
        <v>112</v>
      </c>
      <c r="E30" s="347"/>
      <c r="F30" s="347"/>
      <c r="G30" s="347"/>
      <c r="H30" s="260"/>
      <c r="I30" s="260"/>
      <c r="J30" s="260"/>
      <c r="K30" s="40"/>
      <c r="L30" s="278" t="s">
        <v>310</v>
      </c>
      <c r="M30" s="61"/>
      <c r="N30" s="83"/>
      <c r="O30" s="83"/>
      <c r="P30" s="83"/>
      <c r="Q30" s="83"/>
      <c r="R30" s="83"/>
      <c r="S30" s="83"/>
      <c r="T30" s="83"/>
      <c r="U30" s="83"/>
      <c r="V30" s="83"/>
      <c r="W30" s="83"/>
      <c r="X30" s="83"/>
      <c r="Y30" s="83"/>
      <c r="Z30" s="83"/>
      <c r="AA30" s="83"/>
      <c r="AB30" s="83"/>
      <c r="AC30" s="251" t="str">
        <f t="shared" si="0"/>
        <v>Erro!</v>
      </c>
    </row>
    <row r="31" spans="2:29" ht="26.1" customHeight="1">
      <c r="B31" s="61"/>
      <c r="C31" s="255">
        <v>14</v>
      </c>
      <c r="D31" s="348" t="s">
        <v>113</v>
      </c>
      <c r="E31" s="348"/>
      <c r="F31" s="348"/>
      <c r="G31" s="348"/>
      <c r="H31" s="261"/>
      <c r="I31" s="261"/>
      <c r="J31" s="261"/>
      <c r="K31" s="40"/>
      <c r="L31" s="279" t="s">
        <v>311</v>
      </c>
      <c r="M31" s="61"/>
      <c r="N31" s="83"/>
      <c r="O31" s="83"/>
      <c r="P31" s="83"/>
      <c r="Q31" s="83"/>
      <c r="R31" s="83"/>
      <c r="S31" s="83"/>
      <c r="T31" s="83"/>
      <c r="U31" s="83"/>
      <c r="V31" s="83"/>
      <c r="W31" s="83"/>
      <c r="X31" s="83"/>
      <c r="Y31" s="83"/>
      <c r="Z31" s="83"/>
      <c r="AA31" s="83"/>
      <c r="AB31" s="83"/>
      <c r="AC31" s="251" t="str">
        <f t="shared" si="0"/>
        <v>Erro!</v>
      </c>
    </row>
    <row r="32" spans="2:29">
      <c r="B32" s="61"/>
      <c r="C32" s="74"/>
      <c r="D32" s="75" t="s">
        <v>95</v>
      </c>
      <c r="E32" s="75"/>
      <c r="F32" s="76"/>
      <c r="G32" s="75"/>
      <c r="H32" s="262"/>
      <c r="I32" s="262"/>
      <c r="J32" s="262"/>
      <c r="K32" s="40"/>
      <c r="L32" s="280"/>
      <c r="M32" s="61"/>
      <c r="N32" s="83"/>
      <c r="O32" s="83"/>
      <c r="P32" s="83"/>
      <c r="Q32" s="83"/>
      <c r="R32" s="83"/>
      <c r="S32" s="83"/>
      <c r="T32" s="83"/>
      <c r="U32" s="83"/>
      <c r="V32" s="83"/>
      <c r="W32" s="83"/>
      <c r="X32" s="83"/>
      <c r="Y32" s="83"/>
      <c r="Z32" s="83"/>
      <c r="AA32" s="83"/>
      <c r="AB32" s="83"/>
      <c r="AC32" s="251"/>
    </row>
    <row r="33" spans="2:29" ht="24.75" customHeight="1">
      <c r="B33" s="61"/>
      <c r="C33" s="255">
        <v>15</v>
      </c>
      <c r="D33" s="333" t="s">
        <v>97</v>
      </c>
      <c r="E33" s="334"/>
      <c r="F33" s="334"/>
      <c r="G33" s="335"/>
      <c r="H33" s="259"/>
      <c r="I33" s="259"/>
      <c r="J33" s="259"/>
      <c r="K33" s="40"/>
      <c r="L33" s="277" t="s">
        <v>312</v>
      </c>
      <c r="M33" s="61"/>
      <c r="N33" s="83"/>
      <c r="O33" s="83"/>
      <c r="P33" s="83"/>
      <c r="Q33" s="83"/>
      <c r="R33" s="83"/>
      <c r="S33" s="83"/>
      <c r="T33" s="83"/>
      <c r="U33" s="83"/>
      <c r="V33" s="83"/>
      <c r="W33" s="83"/>
      <c r="X33" s="83"/>
      <c r="Y33" s="83"/>
      <c r="Z33" s="83"/>
      <c r="AA33" s="83"/>
      <c r="AB33" s="83"/>
      <c r="AC33" s="251" t="str">
        <f t="shared" si="0"/>
        <v>Erro!</v>
      </c>
    </row>
    <row r="34" spans="2:29" ht="26.1" customHeight="1">
      <c r="B34" s="61"/>
      <c r="C34" s="255">
        <v>16</v>
      </c>
      <c r="D34" s="349" t="s">
        <v>98</v>
      </c>
      <c r="E34" s="350"/>
      <c r="F34" s="350"/>
      <c r="G34" s="351"/>
      <c r="H34" s="260"/>
      <c r="I34" s="260"/>
      <c r="J34" s="260"/>
      <c r="K34" s="40"/>
      <c r="L34" s="282" t="s">
        <v>313</v>
      </c>
      <c r="M34" s="61"/>
      <c r="N34" s="83"/>
      <c r="O34" s="83"/>
      <c r="P34" s="83"/>
      <c r="Q34" s="83"/>
      <c r="R34" s="83"/>
      <c r="S34" s="83"/>
      <c r="T34" s="83"/>
      <c r="U34" s="83"/>
      <c r="V34" s="83"/>
      <c r="W34" s="83"/>
      <c r="X34" s="83"/>
      <c r="Y34" s="83"/>
      <c r="Z34" s="83"/>
      <c r="AA34" s="83"/>
      <c r="AB34" s="83"/>
      <c r="AC34" s="251" t="str">
        <f t="shared" si="0"/>
        <v>Erro!</v>
      </c>
    </row>
    <row r="35" spans="2:29" ht="26.1" customHeight="1">
      <c r="B35" s="61"/>
      <c r="C35" s="255">
        <v>17</v>
      </c>
      <c r="D35" s="321" t="s">
        <v>169</v>
      </c>
      <c r="E35" s="322"/>
      <c r="F35" s="322"/>
      <c r="G35" s="323"/>
      <c r="H35" s="260"/>
      <c r="I35" s="260"/>
      <c r="J35" s="260"/>
      <c r="K35" s="40"/>
      <c r="L35" s="282" t="s">
        <v>314</v>
      </c>
      <c r="M35" s="61"/>
      <c r="N35" s="83"/>
      <c r="O35" s="83"/>
      <c r="P35" s="83"/>
      <c r="Q35" s="83"/>
      <c r="R35" s="83"/>
      <c r="S35" s="83"/>
      <c r="T35" s="83"/>
      <c r="U35" s="83"/>
      <c r="V35" s="83"/>
      <c r="W35" s="83"/>
      <c r="X35" s="83"/>
      <c r="Y35" s="83"/>
      <c r="Z35" s="83"/>
      <c r="AA35" s="83"/>
      <c r="AB35" s="83"/>
      <c r="AC35" s="251" t="str">
        <f t="shared" si="0"/>
        <v>Erro!</v>
      </c>
    </row>
    <row r="36" spans="2:29" ht="26.1" customHeight="1">
      <c r="B36" s="61"/>
      <c r="C36" s="255">
        <v>18</v>
      </c>
      <c r="D36" s="318" t="s">
        <v>99</v>
      </c>
      <c r="E36" s="327"/>
      <c r="F36" s="327"/>
      <c r="G36" s="328"/>
      <c r="H36" s="260"/>
      <c r="I36" s="260"/>
      <c r="J36" s="260"/>
      <c r="K36" s="40"/>
      <c r="L36" s="282" t="s">
        <v>315</v>
      </c>
      <c r="M36" s="61"/>
      <c r="N36" s="83"/>
      <c r="O36" s="83"/>
      <c r="P36" s="83"/>
      <c r="Q36" s="83"/>
      <c r="R36" s="83"/>
      <c r="S36" s="83"/>
      <c r="T36" s="83"/>
      <c r="U36" s="83"/>
      <c r="V36" s="83"/>
      <c r="W36" s="83"/>
      <c r="X36" s="83"/>
      <c r="Y36" s="83"/>
      <c r="Z36" s="83"/>
      <c r="AA36" s="83"/>
      <c r="AB36" s="83"/>
      <c r="AC36" s="251" t="str">
        <f t="shared" si="0"/>
        <v>Erro!</v>
      </c>
    </row>
    <row r="37" spans="2:29" ht="26.1" customHeight="1">
      <c r="B37" s="61"/>
      <c r="C37" s="255">
        <v>19</v>
      </c>
      <c r="D37" s="318" t="s">
        <v>100</v>
      </c>
      <c r="E37" s="327"/>
      <c r="F37" s="327"/>
      <c r="G37" s="328"/>
      <c r="H37" s="260"/>
      <c r="I37" s="260"/>
      <c r="J37" s="260"/>
      <c r="K37" s="40"/>
      <c r="L37" s="282" t="s">
        <v>316</v>
      </c>
      <c r="M37" s="61"/>
      <c r="N37" s="83"/>
      <c r="O37" s="83"/>
      <c r="P37" s="83"/>
      <c r="Q37" s="83"/>
      <c r="R37" s="83"/>
      <c r="S37" s="83"/>
      <c r="T37" s="83"/>
      <c r="U37" s="83"/>
      <c r="V37" s="83"/>
      <c r="W37" s="83"/>
      <c r="X37" s="83"/>
      <c r="Y37" s="83"/>
      <c r="Z37" s="83"/>
      <c r="AA37" s="83"/>
      <c r="AB37" s="83"/>
      <c r="AC37" s="251" t="str">
        <f t="shared" si="0"/>
        <v>Erro!</v>
      </c>
    </row>
    <row r="38" spans="2:29" ht="156" customHeight="1">
      <c r="B38" s="61"/>
      <c r="C38" s="255">
        <v>20</v>
      </c>
      <c r="D38" s="318" t="s">
        <v>101</v>
      </c>
      <c r="E38" s="327"/>
      <c r="F38" s="327"/>
      <c r="G38" s="328"/>
      <c r="H38" s="260"/>
      <c r="I38" s="260"/>
      <c r="J38" s="260"/>
      <c r="K38" s="40"/>
      <c r="L38" s="282" t="s">
        <v>378</v>
      </c>
      <c r="M38" s="61"/>
      <c r="N38" s="83"/>
      <c r="O38" s="83"/>
      <c r="P38" s="83"/>
      <c r="Q38" s="83"/>
      <c r="R38" s="83"/>
      <c r="S38" s="83"/>
      <c r="T38" s="83"/>
      <c r="U38" s="83"/>
      <c r="V38" s="83"/>
      <c r="W38" s="83"/>
      <c r="X38" s="83"/>
      <c r="Y38" s="83"/>
      <c r="Z38" s="83"/>
      <c r="AA38" s="83"/>
      <c r="AB38" s="83"/>
      <c r="AC38" s="251" t="str">
        <f t="shared" si="0"/>
        <v>Erro!</v>
      </c>
    </row>
    <row r="39" spans="2:29" ht="26.1" customHeight="1">
      <c r="B39" s="61"/>
      <c r="C39" s="255">
        <v>21</v>
      </c>
      <c r="D39" s="318" t="s">
        <v>102</v>
      </c>
      <c r="E39" s="327"/>
      <c r="F39" s="327"/>
      <c r="G39" s="328"/>
      <c r="H39" s="260"/>
      <c r="I39" s="260"/>
      <c r="J39" s="260"/>
      <c r="K39" s="40"/>
      <c r="L39" s="282" t="s">
        <v>317</v>
      </c>
      <c r="M39" s="61"/>
      <c r="N39" s="83"/>
      <c r="O39" s="83"/>
      <c r="P39" s="83"/>
      <c r="Q39" s="83"/>
      <c r="R39" s="83"/>
      <c r="S39" s="83"/>
      <c r="T39" s="83"/>
      <c r="U39" s="83"/>
      <c r="V39" s="83"/>
      <c r="W39" s="83"/>
      <c r="X39" s="83"/>
      <c r="Y39" s="83"/>
      <c r="Z39" s="83"/>
      <c r="AA39" s="83"/>
      <c r="AB39" s="83"/>
      <c r="AC39" s="251" t="str">
        <f t="shared" si="0"/>
        <v>Erro!</v>
      </c>
    </row>
    <row r="40" spans="2:29" ht="26.1" customHeight="1">
      <c r="B40" s="61"/>
      <c r="C40" s="255">
        <v>22</v>
      </c>
      <c r="D40" s="318" t="s">
        <v>103</v>
      </c>
      <c r="E40" s="327"/>
      <c r="F40" s="327"/>
      <c r="G40" s="328"/>
      <c r="H40" s="260"/>
      <c r="I40" s="260"/>
      <c r="J40" s="260"/>
      <c r="K40" s="40"/>
      <c r="L40" s="282" t="s">
        <v>318</v>
      </c>
      <c r="M40" s="61"/>
      <c r="N40" s="83"/>
      <c r="O40" s="83"/>
      <c r="P40" s="83"/>
      <c r="Q40" s="83"/>
      <c r="R40" s="83"/>
      <c r="S40" s="83"/>
      <c r="T40" s="83"/>
      <c r="U40" s="83"/>
      <c r="V40" s="83"/>
      <c r="W40" s="83"/>
      <c r="X40" s="83"/>
      <c r="Y40" s="83"/>
      <c r="Z40" s="83"/>
      <c r="AA40" s="83"/>
      <c r="AB40" s="83"/>
      <c r="AC40" s="251" t="str">
        <f t="shared" si="0"/>
        <v>Erro!</v>
      </c>
    </row>
    <row r="41" spans="2:29" ht="26.1" customHeight="1">
      <c r="B41" s="61"/>
      <c r="C41" s="255">
        <v>23</v>
      </c>
      <c r="D41" s="329" t="s">
        <v>104</v>
      </c>
      <c r="E41" s="330"/>
      <c r="F41" s="330"/>
      <c r="G41" s="330"/>
      <c r="H41" s="260"/>
      <c r="I41" s="260"/>
      <c r="J41" s="260"/>
      <c r="K41" s="40"/>
      <c r="L41" s="282" t="s">
        <v>319</v>
      </c>
      <c r="M41" s="61"/>
      <c r="N41" s="83"/>
      <c r="O41" s="83"/>
      <c r="P41" s="83"/>
      <c r="Q41" s="83"/>
      <c r="R41" s="83"/>
      <c r="S41" s="83"/>
      <c r="T41" s="83"/>
      <c r="U41" s="83"/>
      <c r="V41" s="83"/>
      <c r="W41" s="83"/>
      <c r="X41" s="83"/>
      <c r="Y41" s="83"/>
      <c r="Z41" s="83"/>
      <c r="AA41" s="83"/>
      <c r="AB41" s="83"/>
      <c r="AC41" s="251" t="str">
        <f t="shared" si="0"/>
        <v>Erro!</v>
      </c>
    </row>
    <row r="42" spans="2:29" ht="26.1" customHeight="1">
      <c r="B42" s="61"/>
      <c r="C42" s="255">
        <v>24</v>
      </c>
      <c r="D42" s="321" t="s">
        <v>105</v>
      </c>
      <c r="E42" s="331"/>
      <c r="F42" s="331"/>
      <c r="G42" s="332"/>
      <c r="H42" s="260"/>
      <c r="I42" s="260"/>
      <c r="J42" s="260"/>
      <c r="K42" s="40"/>
      <c r="L42" s="282" t="s">
        <v>320</v>
      </c>
      <c r="M42" s="61"/>
      <c r="N42" s="83"/>
      <c r="O42" s="83"/>
      <c r="P42" s="83"/>
      <c r="Q42" s="83"/>
      <c r="R42" s="83"/>
      <c r="S42" s="83"/>
      <c r="T42" s="83"/>
      <c r="U42" s="83"/>
      <c r="V42" s="83"/>
      <c r="W42" s="83"/>
      <c r="X42" s="83"/>
      <c r="Y42" s="83"/>
      <c r="Z42" s="83"/>
      <c r="AA42" s="83"/>
      <c r="AB42" s="83"/>
      <c r="AC42" s="251" t="str">
        <f t="shared" si="0"/>
        <v>Erro!</v>
      </c>
    </row>
    <row r="43" spans="2:29" ht="27.75" customHeight="1">
      <c r="B43" s="61"/>
      <c r="C43" s="255">
        <v>25</v>
      </c>
      <c r="D43" s="324" t="s">
        <v>109</v>
      </c>
      <c r="E43" s="345"/>
      <c r="F43" s="345"/>
      <c r="G43" s="346"/>
      <c r="H43" s="261"/>
      <c r="I43" s="261"/>
      <c r="J43" s="261"/>
      <c r="K43" s="40"/>
      <c r="L43" s="283" t="s">
        <v>336</v>
      </c>
      <c r="M43" s="61"/>
      <c r="N43" s="83"/>
      <c r="O43" s="83"/>
      <c r="P43" s="83"/>
      <c r="Q43" s="83"/>
      <c r="R43" s="83"/>
      <c r="S43" s="83"/>
      <c r="T43" s="83"/>
      <c r="U43" s="83"/>
      <c r="V43" s="83"/>
      <c r="W43" s="83"/>
      <c r="X43" s="83"/>
      <c r="Y43" s="83"/>
      <c r="Z43" s="83"/>
      <c r="AA43" s="83"/>
      <c r="AB43" s="83"/>
      <c r="AC43" s="251" t="str">
        <f t="shared" si="0"/>
        <v>Erro!</v>
      </c>
    </row>
    <row r="44" spans="2:29" ht="27.75" customHeight="1">
      <c r="B44" s="61"/>
      <c r="C44" s="317">
        <v>26</v>
      </c>
      <c r="D44" s="342" t="s">
        <v>376</v>
      </c>
      <c r="E44" s="343"/>
      <c r="F44" s="343"/>
      <c r="G44" s="344"/>
      <c r="H44" s="261"/>
      <c r="I44" s="261"/>
      <c r="J44" s="261"/>
      <c r="K44" s="40"/>
      <c r="L44" s="283" t="s">
        <v>377</v>
      </c>
      <c r="M44" s="61"/>
      <c r="N44" s="83"/>
      <c r="O44" s="83"/>
      <c r="P44" s="83"/>
      <c r="Q44" s="83"/>
      <c r="R44" s="83"/>
      <c r="S44" s="83"/>
      <c r="T44" s="83"/>
      <c r="U44" s="83"/>
      <c r="V44" s="83"/>
      <c r="W44" s="83"/>
      <c r="X44" s="83"/>
      <c r="Y44" s="83"/>
      <c r="Z44" s="83"/>
      <c r="AA44" s="83"/>
      <c r="AB44" s="83"/>
      <c r="AC44" s="251" t="str">
        <f t="shared" ref="AC44:AC46" si="1">+IF(COUNTIFS(H44:J44,"X")&lt;&gt;1,"Erro!","")</f>
        <v>Erro!</v>
      </c>
    </row>
    <row r="45" spans="2:29" ht="51.95" customHeight="1">
      <c r="B45" s="61"/>
      <c r="C45" s="255">
        <v>27</v>
      </c>
      <c r="D45" s="333" t="s">
        <v>364</v>
      </c>
      <c r="E45" s="334"/>
      <c r="F45" s="334"/>
      <c r="G45" s="335"/>
      <c r="H45" s="261"/>
      <c r="I45" s="261"/>
      <c r="J45" s="261"/>
      <c r="K45" s="40"/>
      <c r="L45" s="283" t="s">
        <v>365</v>
      </c>
      <c r="M45" s="61"/>
      <c r="N45" s="83"/>
      <c r="O45" s="83"/>
      <c r="P45" s="83"/>
      <c r="Q45" s="83"/>
      <c r="R45" s="83"/>
      <c r="S45" s="83"/>
      <c r="T45" s="83"/>
      <c r="U45" s="83"/>
      <c r="V45" s="83"/>
      <c r="W45" s="83"/>
      <c r="X45" s="83"/>
      <c r="Y45" s="83"/>
      <c r="Z45" s="83"/>
      <c r="AA45" s="83"/>
      <c r="AB45" s="83"/>
      <c r="AC45" s="251" t="str">
        <f t="shared" ref="AC45" si="2">+IF(COUNTIFS(H45:J45,"X")&lt;&gt;1,"Erro!","")</f>
        <v>Erro!</v>
      </c>
    </row>
    <row r="46" spans="2:29" ht="51.95" customHeight="1">
      <c r="B46" s="61"/>
      <c r="C46" s="255">
        <v>28</v>
      </c>
      <c r="D46" s="333" t="s">
        <v>369</v>
      </c>
      <c r="E46" s="334"/>
      <c r="F46" s="334"/>
      <c r="G46" s="335"/>
      <c r="H46" s="261"/>
      <c r="I46" s="261"/>
      <c r="J46" s="261"/>
      <c r="K46" s="40"/>
      <c r="L46" s="283" t="s">
        <v>370</v>
      </c>
      <c r="M46" s="61"/>
      <c r="N46" s="83"/>
      <c r="O46" s="83"/>
      <c r="P46" s="83"/>
      <c r="Q46" s="83"/>
      <c r="R46" s="83"/>
      <c r="S46" s="83"/>
      <c r="T46" s="83"/>
      <c r="U46" s="83"/>
      <c r="V46" s="83"/>
      <c r="W46" s="83"/>
      <c r="X46" s="83"/>
      <c r="Y46" s="83"/>
      <c r="Z46" s="83"/>
      <c r="AA46" s="83"/>
      <c r="AB46" s="83"/>
      <c r="AC46" s="251" t="str">
        <f t="shared" si="1"/>
        <v>Erro!</v>
      </c>
    </row>
    <row r="47" spans="2:29" ht="106.5" customHeight="1">
      <c r="B47" s="61"/>
      <c r="C47" s="255">
        <v>29</v>
      </c>
      <c r="D47" s="333" t="s">
        <v>371</v>
      </c>
      <c r="E47" s="334"/>
      <c r="F47" s="334"/>
      <c r="G47" s="335"/>
      <c r="H47" s="261"/>
      <c r="I47" s="261"/>
      <c r="J47" s="261"/>
      <c r="K47" s="40"/>
      <c r="L47" s="283" t="s">
        <v>372</v>
      </c>
      <c r="M47" s="61"/>
      <c r="N47" s="83"/>
      <c r="O47" s="83"/>
      <c r="P47" s="83"/>
      <c r="Q47" s="83"/>
      <c r="R47" s="83"/>
      <c r="S47" s="83"/>
      <c r="T47" s="83"/>
      <c r="U47" s="83"/>
      <c r="V47" s="83"/>
      <c r="W47" s="83"/>
      <c r="X47" s="83"/>
      <c r="Y47" s="83"/>
      <c r="Z47" s="83"/>
      <c r="AA47" s="83"/>
      <c r="AB47" s="83"/>
      <c r="AC47" s="251" t="str">
        <f t="shared" si="0"/>
        <v>Erro!</v>
      </c>
    </row>
    <row r="48" spans="2:29">
      <c r="B48" s="61"/>
      <c r="C48" s="74"/>
      <c r="D48" s="75" t="s">
        <v>106</v>
      </c>
      <c r="E48" s="75"/>
      <c r="F48" s="76"/>
      <c r="G48" s="75"/>
      <c r="H48" s="262"/>
      <c r="I48" s="262"/>
      <c r="J48" s="262"/>
      <c r="K48" s="40"/>
      <c r="L48" s="280" t="s">
        <v>321</v>
      </c>
      <c r="M48" s="61"/>
      <c r="N48" s="83"/>
      <c r="O48" s="83"/>
      <c r="P48" s="83"/>
      <c r="Q48" s="83"/>
      <c r="R48" s="83"/>
      <c r="S48" s="83"/>
      <c r="T48" s="83"/>
      <c r="U48" s="83"/>
      <c r="V48" s="83"/>
      <c r="W48" s="83"/>
      <c r="X48" s="83"/>
      <c r="Y48" s="83"/>
      <c r="Z48" s="83"/>
      <c r="AA48" s="83"/>
      <c r="AB48" s="83"/>
      <c r="AC48" s="251"/>
    </row>
    <row r="49" spans="2:29" ht="59.45" customHeight="1">
      <c r="B49" s="61"/>
      <c r="C49" s="256">
        <v>30</v>
      </c>
      <c r="D49" s="336" t="s">
        <v>107</v>
      </c>
      <c r="E49" s="337"/>
      <c r="F49" s="337"/>
      <c r="G49" s="337"/>
      <c r="H49" s="263"/>
      <c r="I49" s="263"/>
      <c r="J49" s="263"/>
      <c r="K49" s="40"/>
      <c r="L49" s="281" t="s">
        <v>368</v>
      </c>
      <c r="M49" s="61"/>
      <c r="N49" s="83"/>
      <c r="O49" s="83"/>
      <c r="P49" s="83"/>
      <c r="Q49" s="83"/>
      <c r="R49" s="83"/>
      <c r="S49" s="83"/>
      <c r="T49" s="83"/>
      <c r="U49" s="83"/>
      <c r="V49" s="83"/>
      <c r="W49" s="83"/>
      <c r="X49" s="83"/>
      <c r="Y49" s="83"/>
      <c r="Z49" s="83"/>
      <c r="AA49" s="83"/>
      <c r="AB49" s="83"/>
      <c r="AC49" s="251" t="str">
        <f t="shared" si="0"/>
        <v>Erro!</v>
      </c>
    </row>
    <row r="50" spans="2:29">
      <c r="B50" s="61"/>
      <c r="C50" s="74"/>
      <c r="D50" s="75" t="s">
        <v>114</v>
      </c>
      <c r="E50" s="75"/>
      <c r="F50" s="76"/>
      <c r="G50" s="75"/>
      <c r="H50" s="262"/>
      <c r="I50" s="262"/>
      <c r="J50" s="262"/>
      <c r="K50" s="40"/>
      <c r="L50" s="280" t="s">
        <v>321</v>
      </c>
      <c r="M50" s="61"/>
      <c r="N50" s="83"/>
      <c r="O50" s="83"/>
      <c r="P50" s="83"/>
      <c r="Q50" s="83"/>
      <c r="R50" s="83"/>
      <c r="S50" s="83"/>
      <c r="T50" s="83"/>
      <c r="U50" s="83"/>
      <c r="V50" s="83"/>
      <c r="W50" s="83"/>
      <c r="X50" s="83"/>
      <c r="Y50" s="83"/>
      <c r="Z50" s="83"/>
      <c r="AA50" s="83"/>
      <c r="AB50" s="83"/>
      <c r="AC50" s="251"/>
    </row>
    <row r="51" spans="2:29" ht="65.099999999999994" customHeight="1">
      <c r="B51" s="61"/>
      <c r="C51" s="257">
        <v>31</v>
      </c>
      <c r="D51" s="338" t="s">
        <v>375</v>
      </c>
      <c r="E51" s="338"/>
      <c r="F51" s="338"/>
      <c r="G51" s="338"/>
      <c r="H51" s="259"/>
      <c r="I51" s="259"/>
      <c r="J51" s="259"/>
      <c r="K51" s="40"/>
      <c r="L51" s="277" t="s">
        <v>373</v>
      </c>
      <c r="M51" s="61"/>
      <c r="N51" s="83"/>
      <c r="O51" s="83"/>
      <c r="P51" s="83"/>
      <c r="Q51" s="83"/>
      <c r="R51" s="83"/>
      <c r="S51" s="83"/>
      <c r="T51" s="83"/>
      <c r="U51" s="83"/>
      <c r="V51" s="83"/>
      <c r="W51" s="83"/>
      <c r="X51" s="83"/>
      <c r="Y51" s="83"/>
      <c r="Z51" s="83"/>
      <c r="AA51" s="83"/>
      <c r="AB51" s="83"/>
      <c r="AC51" s="251" t="str">
        <f t="shared" si="0"/>
        <v>Erro!</v>
      </c>
    </row>
    <row r="52" spans="2:29" ht="175.5" customHeight="1">
      <c r="B52" s="61"/>
      <c r="C52" s="255">
        <v>32</v>
      </c>
      <c r="D52" s="339" t="s">
        <v>366</v>
      </c>
      <c r="E52" s="340"/>
      <c r="F52" s="340"/>
      <c r="G52" s="341"/>
      <c r="H52" s="260"/>
      <c r="I52" s="260"/>
      <c r="J52" s="260"/>
      <c r="K52" s="40"/>
      <c r="L52" s="278" t="s">
        <v>367</v>
      </c>
      <c r="M52" s="61"/>
      <c r="N52" s="83"/>
      <c r="O52" s="83"/>
      <c r="P52" s="83"/>
      <c r="Q52" s="83"/>
      <c r="R52" s="83"/>
      <c r="S52" s="83"/>
      <c r="T52" s="83"/>
      <c r="U52" s="83"/>
      <c r="V52" s="83"/>
      <c r="W52" s="83"/>
      <c r="X52" s="83"/>
      <c r="Y52" s="83"/>
      <c r="Z52" s="83"/>
      <c r="AA52" s="83"/>
      <c r="AB52" s="83"/>
      <c r="AC52" s="251" t="str">
        <f t="shared" si="0"/>
        <v>Erro!</v>
      </c>
    </row>
    <row r="53" spans="2:29" ht="48.75" customHeight="1">
      <c r="B53" s="61"/>
      <c r="C53" s="255">
        <v>33</v>
      </c>
      <c r="D53" s="321" t="s">
        <v>115</v>
      </c>
      <c r="E53" s="331"/>
      <c r="F53" s="331"/>
      <c r="G53" s="332"/>
      <c r="H53" s="260"/>
      <c r="I53" s="260"/>
      <c r="J53" s="260"/>
      <c r="K53" s="40"/>
      <c r="L53" s="278" t="s">
        <v>374</v>
      </c>
      <c r="M53" s="61"/>
      <c r="N53" s="83"/>
      <c r="O53" s="83"/>
      <c r="P53" s="83"/>
      <c r="Q53" s="83"/>
      <c r="R53" s="83"/>
      <c r="S53" s="83"/>
      <c r="T53" s="83"/>
      <c r="U53" s="83"/>
      <c r="V53" s="83"/>
      <c r="W53" s="83"/>
      <c r="X53" s="83"/>
      <c r="Y53" s="83"/>
      <c r="Z53" s="83"/>
      <c r="AA53" s="83"/>
      <c r="AB53" s="83"/>
      <c r="AC53" s="251" t="str">
        <f t="shared" si="0"/>
        <v>Erro!</v>
      </c>
    </row>
    <row r="54" spans="2:29" ht="24">
      <c r="B54" s="61"/>
      <c r="C54" s="255">
        <v>34</v>
      </c>
      <c r="D54" s="321" t="s">
        <v>116</v>
      </c>
      <c r="E54" s="322"/>
      <c r="F54" s="322"/>
      <c r="G54" s="323"/>
      <c r="H54" s="260"/>
      <c r="I54" s="260"/>
      <c r="J54" s="260"/>
      <c r="K54" s="40"/>
      <c r="L54" s="278" t="s">
        <v>337</v>
      </c>
      <c r="M54" s="61"/>
      <c r="N54" s="83"/>
      <c r="O54" s="83"/>
      <c r="P54" s="83"/>
      <c r="Q54" s="83"/>
      <c r="R54" s="83"/>
      <c r="S54" s="83"/>
      <c r="T54" s="83"/>
      <c r="U54" s="83"/>
      <c r="V54" s="83"/>
      <c r="W54" s="83"/>
      <c r="X54" s="83"/>
      <c r="Y54" s="83"/>
      <c r="Z54" s="83"/>
      <c r="AA54" s="83"/>
      <c r="AB54" s="83"/>
      <c r="AC54" s="251" t="str">
        <f t="shared" si="0"/>
        <v>Erro!</v>
      </c>
    </row>
    <row r="55" spans="2:29" ht="24.95" customHeight="1">
      <c r="B55" s="61"/>
      <c r="C55" s="255">
        <v>35</v>
      </c>
      <c r="D55" s="318" t="s">
        <v>117</v>
      </c>
      <c r="E55" s="319"/>
      <c r="F55" s="319"/>
      <c r="G55" s="320"/>
      <c r="H55" s="260"/>
      <c r="I55" s="260"/>
      <c r="J55" s="260"/>
      <c r="K55" s="40"/>
      <c r="L55" s="278" t="s">
        <v>322</v>
      </c>
      <c r="M55" s="61"/>
      <c r="N55" s="83"/>
      <c r="O55" s="83"/>
      <c r="P55" s="83"/>
      <c r="Q55" s="83"/>
      <c r="R55" s="83"/>
      <c r="S55" s="83"/>
      <c r="T55" s="83"/>
      <c r="U55" s="83"/>
      <c r="V55" s="83"/>
      <c r="W55" s="83"/>
      <c r="X55" s="83"/>
      <c r="Y55" s="83"/>
      <c r="Z55" s="83"/>
      <c r="AA55" s="83"/>
      <c r="AB55" s="83"/>
      <c r="AC55" s="251" t="str">
        <f t="shared" si="0"/>
        <v>Erro!</v>
      </c>
    </row>
    <row r="56" spans="2:29" ht="131.25" customHeight="1">
      <c r="B56" s="61"/>
      <c r="C56" s="255">
        <v>36</v>
      </c>
      <c r="D56" s="321" t="s">
        <v>350</v>
      </c>
      <c r="E56" s="322"/>
      <c r="F56" s="322"/>
      <c r="G56" s="323"/>
      <c r="H56" s="260"/>
      <c r="I56" s="260"/>
      <c r="J56" s="260"/>
      <c r="K56" s="40"/>
      <c r="L56" s="278" t="s">
        <v>344</v>
      </c>
      <c r="M56" s="61"/>
      <c r="N56" s="83"/>
      <c r="O56" s="83"/>
      <c r="P56" s="83"/>
      <c r="Q56" s="83"/>
      <c r="R56" s="83"/>
      <c r="S56" s="83"/>
      <c r="T56" s="83"/>
      <c r="U56" s="83"/>
      <c r="V56" s="83"/>
      <c r="W56" s="83"/>
      <c r="X56" s="83"/>
      <c r="Y56" s="83"/>
      <c r="Z56" s="83"/>
      <c r="AA56" s="83"/>
      <c r="AB56" s="83"/>
      <c r="AC56" s="251" t="str">
        <f t="shared" si="0"/>
        <v>Erro!</v>
      </c>
    </row>
    <row r="57" spans="2:29" ht="24.95" customHeight="1">
      <c r="B57" s="61"/>
      <c r="C57" s="255">
        <v>37</v>
      </c>
      <c r="D57" s="321" t="s">
        <v>118</v>
      </c>
      <c r="E57" s="322"/>
      <c r="F57" s="322"/>
      <c r="G57" s="323"/>
      <c r="H57" s="260"/>
      <c r="I57" s="260"/>
      <c r="J57" s="260"/>
      <c r="K57" s="40"/>
      <c r="L57" s="278" t="s">
        <v>323</v>
      </c>
      <c r="M57" s="61"/>
      <c r="N57" s="83"/>
      <c r="O57" s="83"/>
      <c r="P57" s="83"/>
      <c r="Q57" s="83"/>
      <c r="R57" s="83"/>
      <c r="S57" s="83"/>
      <c r="T57" s="83"/>
      <c r="U57" s="83"/>
      <c r="V57" s="83"/>
      <c r="W57" s="83"/>
      <c r="X57" s="83"/>
      <c r="Y57" s="83"/>
      <c r="Z57" s="83"/>
      <c r="AA57" s="83"/>
      <c r="AB57" s="83"/>
      <c r="AC57" s="251" t="str">
        <f t="shared" si="0"/>
        <v>Erro!</v>
      </c>
    </row>
    <row r="58" spans="2:29" ht="24.95" customHeight="1">
      <c r="B58" s="61"/>
      <c r="C58" s="255">
        <v>38</v>
      </c>
      <c r="D58" s="318" t="s">
        <v>119</v>
      </c>
      <c r="E58" s="319"/>
      <c r="F58" s="319"/>
      <c r="G58" s="320"/>
      <c r="H58" s="260"/>
      <c r="I58" s="260"/>
      <c r="J58" s="260"/>
      <c r="K58" s="40"/>
      <c r="L58" s="278" t="s">
        <v>324</v>
      </c>
      <c r="M58" s="61"/>
      <c r="N58" s="83"/>
      <c r="O58" s="83"/>
      <c r="P58" s="83"/>
      <c r="Q58" s="83"/>
      <c r="R58" s="83"/>
      <c r="S58" s="83"/>
      <c r="T58" s="83"/>
      <c r="U58" s="83"/>
      <c r="V58" s="83"/>
      <c r="W58" s="83"/>
      <c r="X58" s="83"/>
      <c r="Y58" s="83"/>
      <c r="Z58" s="83"/>
      <c r="AA58" s="83"/>
      <c r="AB58" s="83"/>
      <c r="AC58" s="251" t="str">
        <f t="shared" si="0"/>
        <v>Erro!</v>
      </c>
    </row>
    <row r="59" spans="2:29" ht="24.95" customHeight="1">
      <c r="B59" s="61"/>
      <c r="C59" s="255">
        <v>39</v>
      </c>
      <c r="D59" s="321" t="s">
        <v>120</v>
      </c>
      <c r="E59" s="322"/>
      <c r="F59" s="322"/>
      <c r="G59" s="323"/>
      <c r="H59" s="260"/>
      <c r="I59" s="260"/>
      <c r="J59" s="260"/>
      <c r="K59" s="40"/>
      <c r="L59" s="278" t="s">
        <v>325</v>
      </c>
      <c r="M59" s="61"/>
      <c r="N59" s="83"/>
      <c r="O59" s="83"/>
      <c r="P59" s="83"/>
      <c r="Q59" s="83"/>
      <c r="R59" s="83"/>
      <c r="S59" s="83"/>
      <c r="T59" s="83"/>
      <c r="U59" s="83"/>
      <c r="V59" s="83"/>
      <c r="W59" s="83"/>
      <c r="X59" s="83"/>
      <c r="Y59" s="83"/>
      <c r="Z59" s="83"/>
      <c r="AA59" s="83"/>
      <c r="AB59" s="83"/>
      <c r="AC59" s="251" t="str">
        <f t="shared" si="0"/>
        <v>Erro!</v>
      </c>
    </row>
    <row r="60" spans="2:29" ht="24.95" customHeight="1">
      <c r="B60" s="61"/>
      <c r="C60" s="255">
        <v>40</v>
      </c>
      <c r="D60" s="321" t="s">
        <v>121</v>
      </c>
      <c r="E60" s="322"/>
      <c r="F60" s="322"/>
      <c r="G60" s="323"/>
      <c r="H60" s="260"/>
      <c r="I60" s="260"/>
      <c r="J60" s="260"/>
      <c r="K60" s="40"/>
      <c r="L60" s="278" t="s">
        <v>338</v>
      </c>
      <c r="M60" s="61"/>
      <c r="N60" s="83"/>
      <c r="O60" s="83"/>
      <c r="P60" s="83"/>
      <c r="Q60" s="83"/>
      <c r="R60" s="83"/>
      <c r="S60" s="83"/>
      <c r="T60" s="83"/>
      <c r="U60" s="83"/>
      <c r="V60" s="83"/>
      <c r="W60" s="83"/>
      <c r="X60" s="83"/>
      <c r="Y60" s="83"/>
      <c r="Z60" s="83"/>
      <c r="AA60" s="83"/>
      <c r="AB60" s="83"/>
      <c r="AC60" s="251" t="str">
        <f t="shared" si="0"/>
        <v>Erro!</v>
      </c>
    </row>
    <row r="61" spans="2:29" ht="24.95" customHeight="1">
      <c r="B61" s="61"/>
      <c r="C61" s="255">
        <v>41</v>
      </c>
      <c r="D61" s="321" t="s">
        <v>122</v>
      </c>
      <c r="E61" s="322"/>
      <c r="F61" s="322"/>
      <c r="G61" s="323"/>
      <c r="H61" s="260"/>
      <c r="I61" s="260"/>
      <c r="J61" s="260"/>
      <c r="K61" s="40"/>
      <c r="L61" s="278" t="s">
        <v>339</v>
      </c>
      <c r="M61" s="61"/>
      <c r="N61" s="83"/>
      <c r="O61" s="83"/>
      <c r="P61" s="83"/>
      <c r="Q61" s="83"/>
      <c r="R61" s="83"/>
      <c r="S61" s="83"/>
      <c r="T61" s="83"/>
      <c r="U61" s="83"/>
      <c r="V61" s="83"/>
      <c r="W61" s="83"/>
      <c r="X61" s="83"/>
      <c r="Y61" s="83"/>
      <c r="Z61" s="83"/>
      <c r="AA61" s="83"/>
      <c r="AB61" s="83"/>
      <c r="AC61" s="251" t="str">
        <f t="shared" si="0"/>
        <v>Erro!</v>
      </c>
    </row>
    <row r="62" spans="2:29" ht="30" customHeight="1">
      <c r="B62" s="61"/>
      <c r="C62" s="258">
        <v>42</v>
      </c>
      <c r="D62" s="324" t="s">
        <v>123</v>
      </c>
      <c r="E62" s="325"/>
      <c r="F62" s="325"/>
      <c r="G62" s="326"/>
      <c r="H62" s="261"/>
      <c r="I62" s="261"/>
      <c r="J62" s="261"/>
      <c r="K62" s="40"/>
      <c r="L62" s="279" t="s">
        <v>326</v>
      </c>
      <c r="M62" s="61"/>
      <c r="N62" s="83"/>
      <c r="O62" s="83"/>
      <c r="P62" s="83"/>
      <c r="Q62" s="83"/>
      <c r="R62" s="83"/>
      <c r="S62" s="83"/>
      <c r="T62" s="83"/>
      <c r="U62" s="83"/>
      <c r="V62" s="83"/>
      <c r="W62" s="83"/>
      <c r="X62" s="83"/>
      <c r="Y62" s="83"/>
      <c r="Z62" s="83"/>
      <c r="AA62" s="83"/>
      <c r="AB62" s="83"/>
      <c r="AC62" s="251" t="str">
        <f t="shared" si="0"/>
        <v>Erro!</v>
      </c>
    </row>
    <row r="63" spans="2:29">
      <c r="B63" s="61"/>
      <c r="C63" s="61"/>
      <c r="D63" s="61"/>
      <c r="E63" s="61"/>
      <c r="F63" s="61"/>
      <c r="G63" s="61"/>
      <c r="H63" s="61"/>
      <c r="I63" s="61"/>
      <c r="J63" s="61"/>
      <c r="K63" s="61"/>
      <c r="L63" s="61"/>
      <c r="M63" s="61"/>
      <c r="N63" s="80"/>
      <c r="O63" s="80"/>
      <c r="P63" s="80"/>
      <c r="Q63" s="80"/>
      <c r="R63" s="80"/>
      <c r="S63" s="80"/>
      <c r="T63" s="80"/>
      <c r="U63" s="80"/>
      <c r="V63" s="80"/>
      <c r="W63" s="80"/>
      <c r="X63" s="80"/>
      <c r="Y63" s="80"/>
      <c r="Z63" s="80"/>
      <c r="AA63" s="80"/>
      <c r="AB63" s="80"/>
      <c r="AC63" s="253"/>
    </row>
  </sheetData>
  <sheetProtection selectLockedCells="1"/>
  <mergeCells count="45">
    <mergeCell ref="D26:G26"/>
    <mergeCell ref="H14:J14"/>
    <mergeCell ref="L14:L15"/>
    <mergeCell ref="D16:G16"/>
    <mergeCell ref="D18:G18"/>
    <mergeCell ref="D19:G19"/>
    <mergeCell ref="D20:G20"/>
    <mergeCell ref="D21:G21"/>
    <mergeCell ref="D22:G22"/>
    <mergeCell ref="D23:G23"/>
    <mergeCell ref="D24:G24"/>
    <mergeCell ref="D25:G25"/>
    <mergeCell ref="D39:G39"/>
    <mergeCell ref="D27:G27"/>
    <mergeCell ref="D28:G28"/>
    <mergeCell ref="D29:G29"/>
    <mergeCell ref="D30:G30"/>
    <mergeCell ref="D31:G31"/>
    <mergeCell ref="D33:G33"/>
    <mergeCell ref="D34:G34"/>
    <mergeCell ref="D35:G35"/>
    <mergeCell ref="D36:G36"/>
    <mergeCell ref="D37:G37"/>
    <mergeCell ref="D38:G38"/>
    <mergeCell ref="D57:G57"/>
    <mergeCell ref="D40:G40"/>
    <mergeCell ref="D41:G41"/>
    <mergeCell ref="D42:G42"/>
    <mergeCell ref="D47:G47"/>
    <mergeCell ref="D49:G49"/>
    <mergeCell ref="D51:G51"/>
    <mergeCell ref="D52:G52"/>
    <mergeCell ref="D53:G53"/>
    <mergeCell ref="D54:G54"/>
    <mergeCell ref="D55:G55"/>
    <mergeCell ref="D56:G56"/>
    <mergeCell ref="D44:G44"/>
    <mergeCell ref="D46:G46"/>
    <mergeCell ref="D45:G45"/>
    <mergeCell ref="D43:G43"/>
    <mergeCell ref="D58:G58"/>
    <mergeCell ref="D59:G59"/>
    <mergeCell ref="D60:G60"/>
    <mergeCell ref="D61:G61"/>
    <mergeCell ref="D62:G62"/>
  </mergeCells>
  <conditionalFormatting sqref="C18:C42 C47:C62">
    <cfRule type="expression" dxfId="39" priority="10">
      <formula>AC18="Erro!!"</formula>
    </cfRule>
  </conditionalFormatting>
  <conditionalFormatting sqref="H18:I42 H47:I62">
    <cfRule type="expression" dxfId="38" priority="9">
      <formula>$J18="X"</formula>
    </cfRule>
  </conditionalFormatting>
  <conditionalFormatting sqref="C44">
    <cfRule type="expression" dxfId="37" priority="8">
      <formula>AC44="Erro!!"</formula>
    </cfRule>
  </conditionalFormatting>
  <conditionalFormatting sqref="H44:I44">
    <cfRule type="expression" dxfId="36" priority="7">
      <formula>$J44="X"</formula>
    </cfRule>
  </conditionalFormatting>
  <conditionalFormatting sqref="C46">
    <cfRule type="expression" dxfId="35" priority="6">
      <formula>AC46="Erro!!"</formula>
    </cfRule>
  </conditionalFormatting>
  <conditionalFormatting sqref="H46:I46">
    <cfRule type="expression" dxfId="34" priority="5">
      <formula>$J46="X"</formula>
    </cfRule>
  </conditionalFormatting>
  <conditionalFormatting sqref="C45">
    <cfRule type="expression" dxfId="33" priority="4">
      <formula>AC45="Erro!!"</formula>
    </cfRule>
  </conditionalFormatting>
  <conditionalFormatting sqref="H45:I45">
    <cfRule type="expression" dxfId="32" priority="3">
      <formula>$J45="X"</formula>
    </cfRule>
  </conditionalFormatting>
  <conditionalFormatting sqref="C43">
    <cfRule type="expression" dxfId="31" priority="2">
      <formula>AC43="Erro!!"</formula>
    </cfRule>
  </conditionalFormatting>
  <conditionalFormatting sqref="H43:I43">
    <cfRule type="expression" dxfId="30" priority="1">
      <formula>$J43="X"</formula>
    </cfRule>
  </conditionalFormatting>
  <dataValidations count="1">
    <dataValidation type="list" allowBlank="1" showInputMessage="1" showErrorMessage="1" sqref="H18:J31 H33:J62" xr:uid="{00000000-0002-0000-0100-000000000000}">
      <formula1>"X"</formula1>
    </dataValidation>
  </dataValidations>
  <printOptions horizontalCentered="1"/>
  <pageMargins left="0.45" right="0.45" top="1" bottom="0.5" header="0.3" footer="0.3"/>
  <pageSetup paperSize="9" scale="59" fitToHeight="0" orientation="portrait" r:id="rId1"/>
  <headerFooter>
    <oddHeader xml:space="preserve">&amp;L    &amp;G&amp;CFORMULÁRIO DE CANDIDATURA
Decreto-Lei n.º 16/2016, de 9 de março
Portaria n.º 344/2016, de 30 de dezembro
Controlo Documental&amp;R  &amp;G&amp;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XFD121"/>
  <sheetViews>
    <sheetView showGridLines="0" showRowColHeaders="0" tabSelected="1" workbookViewId="0">
      <selection activeCell="H11" sqref="H11"/>
    </sheetView>
  </sheetViews>
  <sheetFormatPr defaultRowHeight="15"/>
  <cols>
    <col min="1" max="1" width="1.140625" style="154" customWidth="1"/>
    <col min="2" max="2" width="3.42578125" customWidth="1"/>
    <col min="3" max="3" width="21.7109375" customWidth="1"/>
    <col min="4" max="4" width="15.42578125" customWidth="1"/>
    <col min="5" max="5" width="15.85546875" customWidth="1"/>
    <col min="6" max="6" width="15.7109375" customWidth="1"/>
    <col min="7" max="9" width="14.28515625" customWidth="1"/>
    <col min="10" max="10" width="16.5703125" customWidth="1"/>
    <col min="11" max="11" width="3.5703125" customWidth="1"/>
  </cols>
  <sheetData>
    <row r="1" spans="2:12590" s="104" customFormat="1" ht="4.5" customHeight="1">
      <c r="B1" s="103"/>
    </row>
    <row r="2" spans="2:12590" s="107" customFormat="1" ht="15" customHeight="1">
      <c r="B2" s="105"/>
      <c r="C2" s="106"/>
      <c r="D2" s="106"/>
      <c r="E2" s="106"/>
      <c r="F2" s="106"/>
      <c r="G2" s="106"/>
      <c r="H2" s="106"/>
      <c r="I2" s="106"/>
      <c r="J2" s="106"/>
      <c r="K2" s="106"/>
    </row>
    <row r="3" spans="2:12590" s="104" customFormat="1" ht="17.25" customHeight="1">
      <c r="B3" s="105"/>
      <c r="C3" s="108" t="s">
        <v>180</v>
      </c>
      <c r="D3" s="109"/>
      <c r="E3" s="109"/>
      <c r="F3" s="109"/>
      <c r="G3" s="109"/>
      <c r="H3" s="109"/>
      <c r="I3" s="109"/>
      <c r="J3" s="109"/>
      <c r="K3" s="110"/>
    </row>
    <row r="4" spans="2:12590" s="104" customFormat="1" ht="6" customHeight="1">
      <c r="B4" s="105"/>
      <c r="C4" s="110"/>
      <c r="D4" s="110"/>
      <c r="E4" s="110"/>
      <c r="F4" s="110"/>
      <c r="G4" s="110"/>
      <c r="H4" s="110"/>
      <c r="I4" s="110"/>
      <c r="J4" s="110"/>
      <c r="K4" s="110"/>
    </row>
    <row r="5" spans="2:12590" s="107" customFormat="1" ht="20.100000000000001" customHeight="1">
      <c r="B5" s="105"/>
      <c r="C5" s="118" t="s">
        <v>280</v>
      </c>
      <c r="D5" s="386"/>
      <c r="E5" s="387"/>
      <c r="F5" s="387"/>
      <c r="G5" s="387"/>
      <c r="H5" s="387"/>
      <c r="I5" s="387"/>
      <c r="J5" s="388"/>
      <c r="K5" s="106"/>
    </row>
    <row r="6" spans="2:12590" s="107" customFormat="1" ht="6" customHeight="1">
      <c r="B6" s="105"/>
      <c r="C6" s="244"/>
      <c r="D6" s="112"/>
      <c r="E6" s="106"/>
      <c r="F6" s="106"/>
      <c r="G6" s="106"/>
      <c r="H6" s="106"/>
      <c r="I6" s="106"/>
      <c r="J6" s="106"/>
      <c r="K6" s="106"/>
    </row>
    <row r="7" spans="2:12590" s="107" customFormat="1" ht="20.100000000000001" customHeight="1">
      <c r="B7" s="105"/>
      <c r="C7" s="118" t="s">
        <v>281</v>
      </c>
      <c r="D7" s="386"/>
      <c r="E7" s="387"/>
      <c r="F7" s="387"/>
      <c r="G7" s="387"/>
      <c r="H7" s="387"/>
      <c r="I7" s="387"/>
      <c r="J7" s="388"/>
      <c r="K7" s="106"/>
    </row>
    <row r="8" spans="2:12590" s="107" customFormat="1" ht="6" customHeight="1">
      <c r="B8" s="105"/>
      <c r="C8" s="244"/>
      <c r="D8" s="110"/>
      <c r="E8" s="110"/>
      <c r="F8" s="110"/>
      <c r="G8" s="106"/>
      <c r="H8" s="106"/>
      <c r="I8" s="106"/>
      <c r="J8" s="106"/>
      <c r="K8" s="110"/>
    </row>
    <row r="9" spans="2:12590" s="107" customFormat="1" ht="20.100000000000001" customHeight="1">
      <c r="B9" s="114"/>
      <c r="C9" s="118" t="s">
        <v>272</v>
      </c>
      <c r="D9" s="389"/>
      <c r="E9" s="390"/>
      <c r="F9" s="110"/>
      <c r="G9" s="110"/>
      <c r="H9" s="110"/>
      <c r="I9" s="110"/>
      <c r="J9" s="110"/>
      <c r="K9" s="110"/>
    </row>
    <row r="10" spans="2:12590" s="107" customFormat="1" ht="6" customHeight="1">
      <c r="B10" s="105"/>
      <c r="C10" s="244"/>
      <c r="D10" s="106"/>
      <c r="E10" s="106"/>
      <c r="F10" s="106"/>
      <c r="G10" s="106"/>
      <c r="H10" s="106"/>
      <c r="I10" s="106"/>
      <c r="J10" s="106"/>
      <c r="K10" s="106"/>
    </row>
    <row r="11" spans="2:12590" s="107" customFormat="1" ht="22.5" customHeight="1">
      <c r="B11" s="105"/>
      <c r="C11" s="245" t="s">
        <v>270</v>
      </c>
      <c r="D11" s="402"/>
      <c r="E11" s="403"/>
      <c r="F11" s="404"/>
      <c r="G11" s="106"/>
      <c r="H11" s="106"/>
      <c r="I11" s="106"/>
      <c r="J11" s="106"/>
      <c r="K11" s="106"/>
    </row>
    <row r="12" spans="2:12590" s="104" customFormat="1" ht="6" customHeight="1">
      <c r="B12" s="105"/>
      <c r="C12" s="244"/>
      <c r="D12" s="106"/>
      <c r="E12" s="106"/>
      <c r="F12" s="113"/>
      <c r="G12" s="106"/>
      <c r="H12" s="106"/>
      <c r="I12" s="106"/>
      <c r="J12" s="106"/>
      <c r="K12" s="106"/>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7"/>
      <c r="JW12" s="107"/>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7"/>
      <c r="LP12" s="107"/>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7"/>
      <c r="NI12" s="107"/>
      <c r="NJ12" s="107"/>
      <c r="NK12" s="107"/>
      <c r="NL12" s="107"/>
      <c r="NM12" s="107"/>
      <c r="NN12" s="107"/>
      <c r="NO12" s="107"/>
      <c r="NP12" s="107"/>
      <c r="NQ12" s="107"/>
      <c r="NR12" s="107"/>
      <c r="NS12" s="107"/>
      <c r="NT12" s="107"/>
      <c r="NU12" s="107"/>
      <c r="NV12" s="107"/>
      <c r="NW12" s="107"/>
      <c r="NX12" s="107"/>
      <c r="NY12" s="107"/>
      <c r="NZ12" s="107"/>
      <c r="OA12" s="107"/>
      <c r="OB12" s="107"/>
      <c r="OC12" s="107"/>
      <c r="OD12" s="107"/>
      <c r="OE12" s="107"/>
      <c r="OF12" s="107"/>
      <c r="OG12" s="107"/>
      <c r="OH12" s="107"/>
      <c r="OI12" s="107"/>
      <c r="OJ12" s="107"/>
      <c r="OK12" s="107"/>
      <c r="OL12" s="107"/>
      <c r="OM12" s="107"/>
      <c r="ON12" s="107"/>
      <c r="OO12" s="107"/>
      <c r="OP12" s="107"/>
      <c r="OQ12" s="107"/>
      <c r="OR12" s="107"/>
      <c r="OS12" s="107"/>
      <c r="OT12" s="107"/>
      <c r="OU12" s="107"/>
      <c r="OV12" s="107"/>
      <c r="OW12" s="107"/>
      <c r="OX12" s="107"/>
      <c r="OY12" s="107"/>
      <c r="OZ12" s="107"/>
      <c r="PA12" s="107"/>
      <c r="PB12" s="107"/>
      <c r="PC12" s="107"/>
      <c r="PD12" s="107"/>
      <c r="PE12" s="107"/>
      <c r="PF12" s="107"/>
      <c r="PG12" s="107"/>
      <c r="PH12" s="107"/>
      <c r="PI12" s="107"/>
      <c r="PJ12" s="107"/>
      <c r="PK12" s="107"/>
      <c r="PL12" s="107"/>
      <c r="PM12" s="107"/>
      <c r="PN12" s="107"/>
      <c r="PO12" s="107"/>
      <c r="PP12" s="107"/>
      <c r="PQ12" s="107"/>
      <c r="PR12" s="107"/>
      <c r="PS12" s="107"/>
      <c r="PT12" s="107"/>
      <c r="PU12" s="107"/>
      <c r="PV12" s="107"/>
      <c r="PW12" s="107"/>
      <c r="PX12" s="107"/>
      <c r="PY12" s="107"/>
      <c r="PZ12" s="107"/>
      <c r="QA12" s="107"/>
      <c r="QB12" s="107"/>
      <c r="QC12" s="107"/>
      <c r="QD12" s="107"/>
      <c r="QE12" s="107"/>
      <c r="QF12" s="107"/>
      <c r="QG12" s="107"/>
      <c r="QH12" s="107"/>
      <c r="QI12" s="107"/>
      <c r="QJ12" s="107"/>
      <c r="QK12" s="107"/>
      <c r="QL12" s="107"/>
      <c r="QM12" s="107"/>
      <c r="QN12" s="107"/>
      <c r="QO12" s="107"/>
      <c r="QP12" s="107"/>
      <c r="QQ12" s="107"/>
      <c r="QR12" s="107"/>
      <c r="QS12" s="107"/>
      <c r="QT12" s="107"/>
      <c r="QU12" s="107"/>
      <c r="QV12" s="107"/>
      <c r="QW12" s="107"/>
      <c r="QX12" s="107"/>
      <c r="QY12" s="107"/>
      <c r="QZ12" s="107"/>
      <c r="RA12" s="107"/>
      <c r="RB12" s="107"/>
      <c r="RC12" s="107"/>
      <c r="RD12" s="107"/>
      <c r="RE12" s="107"/>
      <c r="RF12" s="107"/>
      <c r="RG12" s="107"/>
      <c r="RH12" s="107"/>
      <c r="RI12" s="107"/>
      <c r="RJ12" s="107"/>
      <c r="RK12" s="107"/>
      <c r="RL12" s="107"/>
      <c r="RM12" s="107"/>
      <c r="RN12" s="107"/>
      <c r="RO12" s="107"/>
      <c r="RP12" s="107"/>
      <c r="RQ12" s="107"/>
      <c r="RR12" s="107"/>
      <c r="RS12" s="107"/>
      <c r="RT12" s="107"/>
      <c r="RU12" s="107"/>
      <c r="RV12" s="107"/>
      <c r="RW12" s="107"/>
      <c r="RX12" s="107"/>
      <c r="RY12" s="107"/>
      <c r="RZ12" s="107"/>
      <c r="SA12" s="107"/>
      <c r="SB12" s="107"/>
      <c r="SC12" s="107"/>
      <c r="SD12" s="107"/>
      <c r="SE12" s="107"/>
      <c r="SF12" s="107"/>
      <c r="SG12" s="107"/>
      <c r="SH12" s="107"/>
      <c r="SI12" s="107"/>
      <c r="SJ12" s="107"/>
      <c r="SK12" s="107"/>
      <c r="SL12" s="107"/>
      <c r="SM12" s="107"/>
      <c r="SN12" s="107"/>
      <c r="SO12" s="107"/>
      <c r="SP12" s="107"/>
      <c r="SQ12" s="107"/>
      <c r="SR12" s="107"/>
      <c r="SS12" s="107"/>
      <c r="ST12" s="107"/>
      <c r="SU12" s="107"/>
      <c r="SV12" s="107"/>
      <c r="SW12" s="107"/>
      <c r="SX12" s="107"/>
      <c r="SY12" s="107"/>
      <c r="SZ12" s="107"/>
      <c r="TA12" s="107"/>
      <c r="TB12" s="107"/>
      <c r="TC12" s="107"/>
      <c r="TD12" s="107"/>
      <c r="TE12" s="107"/>
      <c r="TF12" s="107"/>
      <c r="TG12" s="107"/>
      <c r="TH12" s="107"/>
      <c r="TI12" s="107"/>
      <c r="TJ12" s="107"/>
      <c r="TK12" s="107"/>
      <c r="TL12" s="107"/>
      <c r="TM12" s="107"/>
      <c r="TN12" s="107"/>
      <c r="TO12" s="107"/>
      <c r="TP12" s="107"/>
      <c r="TQ12" s="107"/>
      <c r="TR12" s="107"/>
      <c r="TS12" s="107"/>
      <c r="TT12" s="107"/>
      <c r="TU12" s="107"/>
      <c r="TV12" s="107"/>
      <c r="TW12" s="107"/>
      <c r="TX12" s="107"/>
      <c r="TY12" s="107"/>
      <c r="TZ12" s="107"/>
      <c r="UA12" s="107"/>
      <c r="UB12" s="107"/>
      <c r="UC12" s="107"/>
      <c r="UD12" s="107"/>
      <c r="UE12" s="107"/>
      <c r="UF12" s="107"/>
      <c r="UG12" s="107"/>
      <c r="UH12" s="107"/>
      <c r="UI12" s="107"/>
      <c r="UJ12" s="107"/>
      <c r="UK12" s="107"/>
      <c r="UL12" s="107"/>
      <c r="UM12" s="107"/>
      <c r="UN12" s="107"/>
      <c r="UO12" s="107"/>
      <c r="UP12" s="107"/>
      <c r="UQ12" s="107"/>
      <c r="UR12" s="107"/>
      <c r="US12" s="107"/>
      <c r="UT12" s="107"/>
      <c r="UU12" s="107"/>
      <c r="UV12" s="107"/>
      <c r="UW12" s="107"/>
      <c r="UX12" s="107"/>
      <c r="UY12" s="107"/>
      <c r="UZ12" s="107"/>
      <c r="VA12" s="107"/>
      <c r="VB12" s="107"/>
      <c r="VC12" s="107"/>
      <c r="VD12" s="107"/>
      <c r="VE12" s="107"/>
      <c r="VF12" s="107"/>
      <c r="VG12" s="107"/>
      <c r="VH12" s="107"/>
      <c r="VI12" s="107"/>
      <c r="VJ12" s="107"/>
      <c r="VK12" s="107"/>
      <c r="VL12" s="107"/>
      <c r="VM12" s="107"/>
      <c r="VN12" s="107"/>
      <c r="VO12" s="107"/>
      <c r="VP12" s="107"/>
      <c r="VQ12" s="107"/>
      <c r="VR12" s="107"/>
      <c r="VS12" s="107"/>
      <c r="VT12" s="107"/>
      <c r="VU12" s="107"/>
      <c r="VV12" s="107"/>
      <c r="VW12" s="107"/>
      <c r="VX12" s="107"/>
      <c r="VY12" s="107"/>
      <c r="VZ12" s="107"/>
      <c r="WA12" s="107"/>
      <c r="WB12" s="107"/>
      <c r="WC12" s="107"/>
      <c r="WD12" s="107"/>
      <c r="WE12" s="107"/>
      <c r="WF12" s="107"/>
      <c r="WG12" s="107"/>
      <c r="WH12" s="107"/>
      <c r="WI12" s="107"/>
      <c r="WJ12" s="107"/>
      <c r="WK12" s="107"/>
      <c r="WL12" s="107"/>
      <c r="WM12" s="107"/>
      <c r="WN12" s="107"/>
      <c r="WO12" s="107"/>
      <c r="WP12" s="107"/>
      <c r="WQ12" s="107"/>
      <c r="WR12" s="107"/>
      <c r="WS12" s="107"/>
      <c r="WT12" s="107"/>
      <c r="WU12" s="107"/>
      <c r="WV12" s="107"/>
      <c r="WW12" s="107"/>
      <c r="WX12" s="107"/>
      <c r="WY12" s="107"/>
      <c r="WZ12" s="107"/>
      <c r="XA12" s="107"/>
      <c r="XB12" s="107"/>
      <c r="XC12" s="107"/>
      <c r="XD12" s="107"/>
      <c r="XE12" s="107"/>
      <c r="XF12" s="107"/>
      <c r="XG12" s="107"/>
      <c r="XH12" s="107"/>
      <c r="XI12" s="107"/>
      <c r="XJ12" s="107"/>
      <c r="XK12" s="107"/>
      <c r="XL12" s="107"/>
      <c r="XM12" s="107"/>
      <c r="XN12" s="107"/>
      <c r="XO12" s="107"/>
      <c r="XP12" s="107"/>
      <c r="XQ12" s="107"/>
      <c r="XR12" s="107"/>
      <c r="XS12" s="107"/>
      <c r="XT12" s="107"/>
      <c r="XU12" s="107"/>
      <c r="XV12" s="107"/>
      <c r="XW12" s="107"/>
      <c r="XX12" s="107"/>
      <c r="XY12" s="107"/>
      <c r="XZ12" s="107"/>
      <c r="YA12" s="107"/>
      <c r="YB12" s="107"/>
      <c r="YC12" s="107"/>
      <c r="YD12" s="107"/>
      <c r="YE12" s="107"/>
      <c r="YF12" s="107"/>
      <c r="YG12" s="107"/>
      <c r="YH12" s="107"/>
      <c r="YI12" s="107"/>
      <c r="YJ12" s="107"/>
      <c r="YK12" s="107"/>
      <c r="YL12" s="107"/>
      <c r="YM12" s="107"/>
      <c r="YN12" s="107"/>
      <c r="YO12" s="107"/>
      <c r="YP12" s="107"/>
      <c r="YQ12" s="107"/>
      <c r="YR12" s="107"/>
      <c r="YS12" s="107"/>
      <c r="YT12" s="107"/>
      <c r="YU12" s="107"/>
      <c r="YV12" s="107"/>
      <c r="YW12" s="107"/>
      <c r="YX12" s="107"/>
      <c r="YY12" s="107"/>
      <c r="YZ12" s="107"/>
      <c r="ZA12" s="107"/>
      <c r="ZB12" s="107"/>
      <c r="ZC12" s="107"/>
      <c r="ZD12" s="107"/>
      <c r="ZE12" s="107"/>
      <c r="ZF12" s="107"/>
      <c r="ZG12" s="107"/>
      <c r="ZH12" s="107"/>
      <c r="ZI12" s="107"/>
      <c r="ZJ12" s="107"/>
      <c r="ZK12" s="107"/>
      <c r="ZL12" s="107"/>
      <c r="ZM12" s="107"/>
      <c r="ZN12" s="107"/>
      <c r="ZO12" s="107"/>
      <c r="ZP12" s="107"/>
      <c r="ZQ12" s="107"/>
      <c r="ZR12" s="107"/>
      <c r="ZS12" s="107"/>
      <c r="ZT12" s="107"/>
      <c r="ZU12" s="107"/>
      <c r="ZV12" s="107"/>
      <c r="ZW12" s="107"/>
      <c r="ZX12" s="107"/>
      <c r="ZY12" s="107"/>
      <c r="ZZ12" s="107"/>
      <c r="AAA12" s="107"/>
      <c r="AAB12" s="107"/>
      <c r="AAC12" s="107"/>
      <c r="AAD12" s="107"/>
      <c r="AAE12" s="107"/>
      <c r="AAF12" s="107"/>
      <c r="AAG12" s="107"/>
      <c r="AAH12" s="107"/>
      <c r="AAI12" s="107"/>
      <c r="AAJ12" s="107"/>
      <c r="AAK12" s="107"/>
      <c r="AAL12" s="107"/>
      <c r="AAM12" s="107"/>
      <c r="AAN12" s="107"/>
      <c r="AAO12" s="107"/>
      <c r="AAP12" s="107"/>
      <c r="AAQ12" s="107"/>
      <c r="AAR12" s="107"/>
      <c r="AAS12" s="107"/>
      <c r="AAT12" s="107"/>
      <c r="AAU12" s="107"/>
      <c r="AAV12" s="107"/>
      <c r="AAW12" s="107"/>
      <c r="AAX12" s="107"/>
      <c r="AAY12" s="107"/>
      <c r="AAZ12" s="107"/>
      <c r="ABA12" s="107"/>
      <c r="ABB12" s="107"/>
      <c r="ABC12" s="107"/>
      <c r="ABD12" s="107"/>
      <c r="ABE12" s="107"/>
      <c r="ABF12" s="107"/>
      <c r="ABG12" s="107"/>
      <c r="ABH12" s="107"/>
      <c r="ABI12" s="107"/>
      <c r="ABJ12" s="107"/>
      <c r="ABK12" s="107"/>
      <c r="ABL12" s="107"/>
      <c r="ABM12" s="107"/>
      <c r="ABN12" s="107"/>
      <c r="ABO12" s="107"/>
      <c r="ABP12" s="107"/>
      <c r="ABQ12" s="107"/>
      <c r="ABR12" s="107"/>
      <c r="ABS12" s="107"/>
      <c r="ABT12" s="107"/>
      <c r="ABU12" s="107"/>
      <c r="ABV12" s="107"/>
      <c r="ABW12" s="107"/>
      <c r="ABX12" s="107"/>
      <c r="ABY12" s="107"/>
      <c r="ABZ12" s="107"/>
      <c r="ACA12" s="107"/>
      <c r="ACB12" s="107"/>
      <c r="ACC12" s="107"/>
      <c r="ACD12" s="107"/>
      <c r="ACE12" s="107"/>
      <c r="ACF12" s="107"/>
      <c r="ACG12" s="107"/>
      <c r="ACH12" s="107"/>
      <c r="ACI12" s="107"/>
      <c r="ACJ12" s="107"/>
      <c r="ACK12" s="107"/>
      <c r="ACL12" s="107"/>
      <c r="ACM12" s="107"/>
      <c r="ACN12" s="107"/>
      <c r="ACO12" s="107"/>
      <c r="ACP12" s="107"/>
      <c r="ACQ12" s="107"/>
      <c r="ACR12" s="107"/>
      <c r="ACS12" s="107"/>
      <c r="ACT12" s="107"/>
      <c r="ACU12" s="107"/>
      <c r="ACV12" s="107"/>
      <c r="ACW12" s="107"/>
      <c r="ACX12" s="107"/>
      <c r="ACY12" s="107"/>
      <c r="ACZ12" s="107"/>
      <c r="ADA12" s="107"/>
      <c r="ADB12" s="107"/>
      <c r="ADC12" s="107"/>
      <c r="ADD12" s="107"/>
      <c r="ADE12" s="107"/>
      <c r="ADF12" s="107"/>
      <c r="ADG12" s="107"/>
      <c r="ADH12" s="107"/>
      <c r="ADI12" s="107"/>
      <c r="ADJ12" s="107"/>
      <c r="ADK12" s="107"/>
      <c r="ADL12" s="107"/>
      <c r="ADM12" s="107"/>
      <c r="ADN12" s="107"/>
      <c r="ADO12" s="107"/>
      <c r="ADP12" s="107"/>
      <c r="ADQ12" s="107"/>
      <c r="ADR12" s="107"/>
      <c r="ADS12" s="107"/>
      <c r="ADT12" s="107"/>
      <c r="ADU12" s="107"/>
      <c r="ADV12" s="107"/>
      <c r="ADW12" s="107"/>
      <c r="ADX12" s="107"/>
      <c r="ADY12" s="107"/>
      <c r="ADZ12" s="107"/>
      <c r="AEA12" s="107"/>
      <c r="AEB12" s="107"/>
      <c r="AEC12" s="107"/>
      <c r="AED12" s="107"/>
      <c r="AEE12" s="107"/>
      <c r="AEF12" s="107"/>
      <c r="AEG12" s="107"/>
      <c r="AEH12" s="107"/>
      <c r="AEI12" s="107"/>
      <c r="AEJ12" s="107"/>
      <c r="AEK12" s="107"/>
      <c r="AEL12" s="107"/>
      <c r="AEM12" s="107"/>
      <c r="AEN12" s="107"/>
      <c r="AEO12" s="107"/>
      <c r="AEP12" s="107"/>
      <c r="AEQ12" s="107"/>
      <c r="AER12" s="107"/>
      <c r="AES12" s="107"/>
      <c r="AET12" s="107"/>
      <c r="AEU12" s="107"/>
      <c r="AEV12" s="107"/>
      <c r="AEW12" s="107"/>
      <c r="AEX12" s="107"/>
      <c r="AEY12" s="107"/>
      <c r="AEZ12" s="107"/>
      <c r="AFA12" s="107"/>
      <c r="AFB12" s="107"/>
      <c r="AFC12" s="107"/>
      <c r="AFD12" s="107"/>
      <c r="AFE12" s="107"/>
      <c r="AFF12" s="107"/>
      <c r="AFG12" s="107"/>
      <c r="AFH12" s="107"/>
      <c r="AFI12" s="107"/>
      <c r="AFJ12" s="107"/>
      <c r="AFK12" s="107"/>
      <c r="AFL12" s="107"/>
      <c r="AFM12" s="107"/>
      <c r="AFN12" s="107"/>
      <c r="AFO12" s="107"/>
      <c r="AFP12" s="107"/>
      <c r="AFQ12" s="107"/>
      <c r="AFR12" s="107"/>
      <c r="AFS12" s="107"/>
      <c r="AFT12" s="107"/>
      <c r="AFU12" s="107"/>
      <c r="AFV12" s="107"/>
      <c r="AFW12" s="107"/>
      <c r="AFX12" s="107"/>
      <c r="AFY12" s="107"/>
      <c r="AFZ12" s="107"/>
      <c r="AGA12" s="107"/>
      <c r="AGB12" s="107"/>
      <c r="AGC12" s="107"/>
      <c r="AGD12" s="107"/>
      <c r="AGE12" s="107"/>
      <c r="AGF12" s="107"/>
      <c r="AGG12" s="107"/>
      <c r="AGH12" s="107"/>
      <c r="AGI12" s="107"/>
      <c r="AGJ12" s="107"/>
      <c r="AGK12" s="107"/>
      <c r="AGL12" s="107"/>
      <c r="AGM12" s="107"/>
      <c r="AGN12" s="107"/>
      <c r="AGO12" s="107"/>
      <c r="AGP12" s="107"/>
      <c r="AGQ12" s="107"/>
      <c r="AGR12" s="107"/>
      <c r="AGS12" s="107"/>
      <c r="AGT12" s="107"/>
      <c r="AGU12" s="107"/>
      <c r="AGV12" s="107"/>
      <c r="AGW12" s="107"/>
      <c r="AGX12" s="107"/>
      <c r="AGY12" s="107"/>
      <c r="AGZ12" s="107"/>
      <c r="AHA12" s="107"/>
      <c r="AHB12" s="107"/>
      <c r="AHC12" s="107"/>
      <c r="AHD12" s="107"/>
      <c r="AHE12" s="107"/>
      <c r="AHF12" s="107"/>
      <c r="AHG12" s="107"/>
      <c r="AHH12" s="107"/>
      <c r="AHI12" s="107"/>
      <c r="AHJ12" s="107"/>
      <c r="AHK12" s="107"/>
      <c r="AHL12" s="107"/>
      <c r="AHM12" s="107"/>
      <c r="AHN12" s="107"/>
      <c r="AHO12" s="107"/>
      <c r="AHP12" s="107"/>
      <c r="AHQ12" s="107"/>
      <c r="AHR12" s="107"/>
      <c r="AHS12" s="107"/>
      <c r="AHT12" s="107"/>
      <c r="AHU12" s="107"/>
      <c r="AHV12" s="107"/>
      <c r="AHW12" s="107"/>
      <c r="AHX12" s="107"/>
      <c r="AHY12" s="107"/>
      <c r="AHZ12" s="107"/>
      <c r="AIA12" s="107"/>
      <c r="AIB12" s="107"/>
      <c r="AIC12" s="107"/>
      <c r="AID12" s="107"/>
      <c r="AIE12" s="107"/>
      <c r="AIF12" s="107"/>
      <c r="AIG12" s="107"/>
      <c r="AIH12" s="107"/>
      <c r="AII12" s="107"/>
      <c r="AIJ12" s="107"/>
      <c r="AIK12" s="107"/>
      <c r="AIL12" s="107"/>
      <c r="AIM12" s="107"/>
      <c r="AIN12" s="107"/>
      <c r="AIO12" s="107"/>
      <c r="AIP12" s="107"/>
      <c r="AIQ12" s="107"/>
      <c r="AIR12" s="107"/>
      <c r="AIS12" s="107"/>
      <c r="AIT12" s="107"/>
      <c r="AIU12" s="107"/>
      <c r="AIV12" s="107"/>
      <c r="AIW12" s="107"/>
      <c r="AIX12" s="107"/>
      <c r="AIY12" s="107"/>
      <c r="AIZ12" s="107"/>
      <c r="AJA12" s="107"/>
      <c r="AJB12" s="107"/>
      <c r="AJC12" s="107"/>
      <c r="AJD12" s="107"/>
      <c r="AJE12" s="107"/>
      <c r="AJF12" s="107"/>
      <c r="AJG12" s="107"/>
      <c r="AJH12" s="107"/>
      <c r="AJI12" s="107"/>
      <c r="AJJ12" s="107"/>
      <c r="AJK12" s="107"/>
      <c r="AJL12" s="107"/>
      <c r="AJM12" s="107"/>
      <c r="AJN12" s="107"/>
      <c r="AJO12" s="107"/>
      <c r="AJP12" s="107"/>
      <c r="AJQ12" s="107"/>
      <c r="AJR12" s="107"/>
      <c r="AJS12" s="107"/>
      <c r="AJT12" s="107"/>
      <c r="AJU12" s="107"/>
      <c r="AJV12" s="107"/>
      <c r="AJW12" s="107"/>
      <c r="AJX12" s="107"/>
      <c r="AJY12" s="107"/>
      <c r="AJZ12" s="107"/>
      <c r="AKA12" s="107"/>
      <c r="AKB12" s="107"/>
      <c r="AKC12" s="107"/>
      <c r="AKD12" s="107"/>
      <c r="AKE12" s="107"/>
      <c r="AKF12" s="107"/>
      <c r="AKG12" s="107"/>
      <c r="AKH12" s="107"/>
      <c r="AKI12" s="107"/>
      <c r="AKJ12" s="107"/>
      <c r="AKK12" s="107"/>
      <c r="AKL12" s="107"/>
      <c r="AKM12" s="107"/>
      <c r="AKN12" s="107"/>
      <c r="AKO12" s="107"/>
      <c r="AKP12" s="107"/>
      <c r="AKQ12" s="107"/>
      <c r="AKR12" s="107"/>
      <c r="AKS12" s="107"/>
      <c r="AKT12" s="107"/>
      <c r="AKU12" s="107"/>
      <c r="AKV12" s="107"/>
      <c r="AKW12" s="107"/>
      <c r="AKX12" s="107"/>
      <c r="AKY12" s="107"/>
      <c r="AKZ12" s="107"/>
      <c r="ALA12" s="107"/>
      <c r="ALB12" s="107"/>
      <c r="ALC12" s="107"/>
      <c r="ALD12" s="107"/>
      <c r="ALE12" s="107"/>
      <c r="ALF12" s="107"/>
      <c r="ALG12" s="107"/>
      <c r="ALH12" s="107"/>
      <c r="ALI12" s="107"/>
      <c r="ALJ12" s="107"/>
      <c r="ALK12" s="107"/>
      <c r="ALL12" s="107"/>
      <c r="ALM12" s="107"/>
      <c r="ALN12" s="107"/>
      <c r="ALO12" s="107"/>
      <c r="ALP12" s="107"/>
      <c r="ALQ12" s="107"/>
      <c r="ALR12" s="107"/>
      <c r="ALS12" s="107"/>
      <c r="ALT12" s="107"/>
      <c r="ALU12" s="107"/>
      <c r="ALV12" s="107"/>
      <c r="ALW12" s="107"/>
      <c r="ALX12" s="107"/>
      <c r="ALY12" s="107"/>
      <c r="ALZ12" s="107"/>
      <c r="AMA12" s="107"/>
      <c r="AMB12" s="107"/>
      <c r="AMC12" s="107"/>
      <c r="AMD12" s="107"/>
      <c r="AME12" s="107"/>
      <c r="AMF12" s="107"/>
      <c r="AMG12" s="107"/>
      <c r="AMH12" s="107"/>
      <c r="AMI12" s="107"/>
      <c r="AMJ12" s="107"/>
      <c r="AMK12" s="107"/>
      <c r="AML12" s="107"/>
      <c r="AMM12" s="107"/>
      <c r="AMN12" s="107"/>
      <c r="AMO12" s="107"/>
      <c r="AMP12" s="107"/>
      <c r="AMQ12" s="107"/>
      <c r="AMR12" s="107"/>
      <c r="AMS12" s="107"/>
      <c r="AMT12" s="107"/>
      <c r="AMU12" s="107"/>
      <c r="AMV12" s="107"/>
      <c r="AMW12" s="107"/>
      <c r="AMX12" s="107"/>
      <c r="AMY12" s="107"/>
      <c r="AMZ12" s="107"/>
      <c r="ANA12" s="107"/>
      <c r="ANB12" s="107"/>
      <c r="ANC12" s="107"/>
      <c r="AND12" s="107"/>
      <c r="ANE12" s="107"/>
      <c r="ANF12" s="107"/>
      <c r="ANG12" s="107"/>
      <c r="ANH12" s="107"/>
      <c r="ANI12" s="107"/>
      <c r="ANJ12" s="107"/>
      <c r="ANK12" s="107"/>
      <c r="ANL12" s="107"/>
      <c r="ANM12" s="107"/>
      <c r="ANN12" s="107"/>
      <c r="ANO12" s="107"/>
      <c r="ANP12" s="107"/>
      <c r="ANQ12" s="107"/>
      <c r="ANR12" s="107"/>
      <c r="ANS12" s="107"/>
      <c r="ANT12" s="107"/>
      <c r="ANU12" s="107"/>
      <c r="ANV12" s="107"/>
      <c r="ANW12" s="107"/>
      <c r="ANX12" s="107"/>
      <c r="ANY12" s="107"/>
      <c r="ANZ12" s="107"/>
      <c r="AOA12" s="107"/>
      <c r="AOB12" s="107"/>
      <c r="AOC12" s="107"/>
      <c r="AOD12" s="107"/>
      <c r="AOE12" s="107"/>
      <c r="AOF12" s="107"/>
      <c r="AOG12" s="107"/>
      <c r="AOH12" s="107"/>
      <c r="AOI12" s="107"/>
      <c r="AOJ12" s="107"/>
      <c r="AOK12" s="107"/>
      <c r="AOL12" s="107"/>
      <c r="AOM12" s="107"/>
      <c r="AON12" s="107"/>
      <c r="AOO12" s="107"/>
      <c r="AOP12" s="107"/>
      <c r="AOQ12" s="107"/>
      <c r="AOR12" s="107"/>
      <c r="AOS12" s="107"/>
      <c r="AOT12" s="107"/>
      <c r="AOU12" s="107"/>
      <c r="AOV12" s="107"/>
      <c r="AOW12" s="107"/>
      <c r="AOX12" s="107"/>
      <c r="AOY12" s="107"/>
      <c r="AOZ12" s="107"/>
      <c r="APA12" s="107"/>
      <c r="APB12" s="107"/>
      <c r="APC12" s="107"/>
      <c r="APD12" s="107"/>
      <c r="APE12" s="107"/>
      <c r="APF12" s="107"/>
      <c r="APG12" s="107"/>
      <c r="APH12" s="107"/>
      <c r="API12" s="107"/>
      <c r="APJ12" s="107"/>
      <c r="APK12" s="107"/>
      <c r="APL12" s="107"/>
      <c r="APM12" s="107"/>
      <c r="APN12" s="107"/>
      <c r="APO12" s="107"/>
      <c r="APP12" s="107"/>
      <c r="APQ12" s="107"/>
      <c r="APR12" s="107"/>
      <c r="APS12" s="107"/>
      <c r="APT12" s="107"/>
      <c r="APU12" s="107"/>
      <c r="APV12" s="107"/>
      <c r="APW12" s="107"/>
      <c r="APX12" s="107"/>
      <c r="APY12" s="107"/>
      <c r="APZ12" s="107"/>
      <c r="AQA12" s="107"/>
      <c r="AQB12" s="107"/>
      <c r="AQC12" s="107"/>
      <c r="AQD12" s="107"/>
      <c r="AQE12" s="107"/>
      <c r="AQF12" s="107"/>
      <c r="AQG12" s="107"/>
      <c r="AQH12" s="107"/>
      <c r="AQI12" s="107"/>
      <c r="AQJ12" s="107"/>
      <c r="AQK12" s="107"/>
      <c r="AQL12" s="107"/>
      <c r="AQM12" s="107"/>
      <c r="AQN12" s="107"/>
      <c r="AQO12" s="107"/>
      <c r="AQP12" s="107"/>
      <c r="AQQ12" s="107"/>
      <c r="AQR12" s="107"/>
      <c r="AQS12" s="107"/>
      <c r="AQT12" s="107"/>
      <c r="AQU12" s="107"/>
      <c r="AQV12" s="107"/>
      <c r="AQW12" s="107"/>
      <c r="AQX12" s="107"/>
      <c r="AQY12" s="107"/>
      <c r="AQZ12" s="107"/>
      <c r="ARA12" s="107"/>
      <c r="ARB12" s="107"/>
      <c r="ARC12" s="107"/>
      <c r="ARD12" s="107"/>
      <c r="ARE12" s="107"/>
      <c r="ARF12" s="107"/>
      <c r="ARG12" s="107"/>
      <c r="ARH12" s="107"/>
      <c r="ARI12" s="107"/>
      <c r="ARJ12" s="107"/>
      <c r="ARK12" s="107"/>
      <c r="ARL12" s="107"/>
      <c r="ARM12" s="107"/>
      <c r="ARN12" s="107"/>
      <c r="ARO12" s="107"/>
      <c r="ARP12" s="107"/>
      <c r="ARQ12" s="107"/>
      <c r="ARR12" s="107"/>
      <c r="ARS12" s="107"/>
      <c r="ART12" s="107"/>
      <c r="ARU12" s="107"/>
      <c r="ARV12" s="107"/>
      <c r="ARW12" s="107"/>
      <c r="ARX12" s="107"/>
      <c r="ARY12" s="107"/>
      <c r="ARZ12" s="107"/>
      <c r="ASA12" s="107"/>
      <c r="ASB12" s="107"/>
      <c r="ASC12" s="107"/>
      <c r="ASD12" s="107"/>
      <c r="ASE12" s="107"/>
      <c r="ASF12" s="107"/>
      <c r="ASG12" s="107"/>
      <c r="ASH12" s="107"/>
      <c r="ASI12" s="107"/>
      <c r="ASJ12" s="107"/>
      <c r="ASK12" s="107"/>
      <c r="ASL12" s="107"/>
      <c r="ASM12" s="107"/>
      <c r="ASN12" s="107"/>
      <c r="ASO12" s="107"/>
      <c r="ASP12" s="107"/>
      <c r="ASQ12" s="107"/>
      <c r="ASR12" s="107"/>
      <c r="ASS12" s="107"/>
      <c r="AST12" s="107"/>
      <c r="ASU12" s="107"/>
      <c r="ASV12" s="107"/>
      <c r="ASW12" s="107"/>
      <c r="ASX12" s="107"/>
      <c r="ASY12" s="107"/>
      <c r="ASZ12" s="107"/>
      <c r="ATA12" s="107"/>
      <c r="ATB12" s="107"/>
      <c r="ATC12" s="107"/>
      <c r="ATD12" s="107"/>
      <c r="ATE12" s="107"/>
      <c r="ATF12" s="107"/>
      <c r="ATG12" s="107"/>
      <c r="ATH12" s="107"/>
      <c r="ATI12" s="107"/>
      <c r="ATJ12" s="107"/>
      <c r="ATK12" s="107"/>
      <c r="ATL12" s="107"/>
      <c r="ATM12" s="107"/>
      <c r="ATN12" s="107"/>
      <c r="ATO12" s="107"/>
      <c r="ATP12" s="107"/>
      <c r="ATQ12" s="107"/>
      <c r="ATR12" s="107"/>
      <c r="ATS12" s="107"/>
      <c r="ATT12" s="107"/>
      <c r="ATU12" s="107"/>
      <c r="ATV12" s="107"/>
      <c r="ATW12" s="107"/>
      <c r="ATX12" s="107"/>
      <c r="ATY12" s="107"/>
      <c r="ATZ12" s="107"/>
      <c r="AUA12" s="107"/>
      <c r="AUB12" s="107"/>
      <c r="AUC12" s="107"/>
      <c r="AUD12" s="107"/>
      <c r="AUE12" s="107"/>
      <c r="AUF12" s="107"/>
      <c r="AUG12" s="107"/>
      <c r="AUH12" s="107"/>
      <c r="AUI12" s="107"/>
      <c r="AUJ12" s="107"/>
      <c r="AUK12" s="107"/>
      <c r="AUL12" s="107"/>
      <c r="AUM12" s="107"/>
      <c r="AUN12" s="107"/>
      <c r="AUO12" s="107"/>
      <c r="AUP12" s="107"/>
      <c r="AUQ12" s="107"/>
      <c r="AUR12" s="107"/>
      <c r="AUS12" s="107"/>
      <c r="AUT12" s="107"/>
      <c r="AUU12" s="107"/>
      <c r="AUV12" s="107"/>
      <c r="AUW12" s="107"/>
      <c r="AUX12" s="107"/>
      <c r="AUY12" s="107"/>
      <c r="AUZ12" s="107"/>
      <c r="AVA12" s="107"/>
      <c r="AVB12" s="107"/>
      <c r="AVC12" s="107"/>
      <c r="AVD12" s="107"/>
      <c r="AVE12" s="107"/>
      <c r="AVF12" s="107"/>
      <c r="AVG12" s="107"/>
      <c r="AVH12" s="107"/>
      <c r="AVI12" s="107"/>
      <c r="AVJ12" s="107"/>
      <c r="AVK12" s="107"/>
      <c r="AVL12" s="107"/>
      <c r="AVM12" s="107"/>
      <c r="AVN12" s="107"/>
      <c r="AVO12" s="107"/>
      <c r="AVP12" s="107"/>
      <c r="AVQ12" s="107"/>
      <c r="AVR12" s="107"/>
      <c r="AVS12" s="107"/>
      <c r="AVT12" s="107"/>
      <c r="AVU12" s="107"/>
      <c r="AVV12" s="107"/>
      <c r="AVW12" s="107"/>
      <c r="AVX12" s="107"/>
      <c r="AVY12" s="107"/>
      <c r="AVZ12" s="107"/>
      <c r="AWA12" s="107"/>
      <c r="AWB12" s="107"/>
      <c r="AWC12" s="107"/>
      <c r="AWD12" s="107"/>
      <c r="AWE12" s="107"/>
      <c r="AWF12" s="107"/>
      <c r="AWG12" s="107"/>
      <c r="AWH12" s="107"/>
      <c r="AWI12" s="107"/>
      <c r="AWJ12" s="107"/>
      <c r="AWK12" s="107"/>
      <c r="AWL12" s="107"/>
      <c r="AWM12" s="107"/>
      <c r="AWN12" s="107"/>
      <c r="AWO12" s="107"/>
      <c r="AWP12" s="107"/>
      <c r="AWQ12" s="107"/>
      <c r="AWR12" s="107"/>
      <c r="AWS12" s="107"/>
      <c r="AWT12" s="107"/>
      <c r="AWU12" s="107"/>
      <c r="AWV12" s="107"/>
      <c r="AWW12" s="107"/>
      <c r="AWX12" s="107"/>
      <c r="AWY12" s="107"/>
      <c r="AWZ12" s="107"/>
      <c r="AXA12" s="107"/>
      <c r="AXB12" s="107"/>
      <c r="AXC12" s="107"/>
      <c r="AXD12" s="107"/>
      <c r="AXE12" s="107"/>
      <c r="AXF12" s="107"/>
      <c r="AXG12" s="107"/>
      <c r="AXH12" s="107"/>
      <c r="AXI12" s="107"/>
      <c r="AXJ12" s="107"/>
      <c r="AXK12" s="107"/>
      <c r="AXL12" s="107"/>
      <c r="AXM12" s="107"/>
      <c r="AXN12" s="107"/>
      <c r="AXO12" s="107"/>
      <c r="AXP12" s="107"/>
      <c r="AXQ12" s="107"/>
      <c r="AXR12" s="107"/>
      <c r="AXS12" s="107"/>
      <c r="AXT12" s="107"/>
      <c r="AXU12" s="107"/>
      <c r="AXV12" s="107"/>
      <c r="AXW12" s="107"/>
      <c r="AXX12" s="107"/>
      <c r="AXY12" s="107"/>
      <c r="AXZ12" s="107"/>
      <c r="AYA12" s="107"/>
      <c r="AYB12" s="107"/>
      <c r="AYC12" s="107"/>
      <c r="AYD12" s="107"/>
      <c r="AYE12" s="107"/>
      <c r="AYF12" s="107"/>
      <c r="AYG12" s="107"/>
      <c r="AYH12" s="107"/>
      <c r="AYI12" s="107"/>
      <c r="AYJ12" s="107"/>
      <c r="AYK12" s="107"/>
      <c r="AYL12" s="107"/>
      <c r="AYM12" s="107"/>
      <c r="AYN12" s="107"/>
      <c r="AYO12" s="107"/>
      <c r="AYP12" s="107"/>
      <c r="AYQ12" s="107"/>
      <c r="AYR12" s="107"/>
      <c r="AYS12" s="107"/>
      <c r="AYT12" s="107"/>
      <c r="AYU12" s="107"/>
      <c r="AYV12" s="107"/>
      <c r="AYW12" s="107"/>
      <c r="AYX12" s="107"/>
      <c r="AYY12" s="107"/>
      <c r="AYZ12" s="107"/>
      <c r="AZA12" s="107"/>
      <c r="AZB12" s="107"/>
      <c r="AZC12" s="107"/>
      <c r="AZD12" s="107"/>
      <c r="AZE12" s="107"/>
      <c r="AZF12" s="107"/>
      <c r="AZG12" s="107"/>
      <c r="AZH12" s="107"/>
      <c r="AZI12" s="107"/>
      <c r="AZJ12" s="107"/>
      <c r="AZK12" s="107"/>
      <c r="AZL12" s="107"/>
      <c r="AZM12" s="107"/>
      <c r="AZN12" s="107"/>
      <c r="AZO12" s="107"/>
      <c r="AZP12" s="107"/>
      <c r="AZQ12" s="107"/>
      <c r="AZR12" s="107"/>
      <c r="AZS12" s="107"/>
      <c r="AZT12" s="107"/>
      <c r="AZU12" s="107"/>
      <c r="AZV12" s="107"/>
      <c r="AZW12" s="107"/>
      <c r="AZX12" s="107"/>
      <c r="AZY12" s="107"/>
      <c r="AZZ12" s="107"/>
      <c r="BAA12" s="107"/>
      <c r="BAB12" s="107"/>
      <c r="BAC12" s="107"/>
      <c r="BAD12" s="107"/>
      <c r="BAE12" s="107"/>
      <c r="BAF12" s="107"/>
      <c r="BAG12" s="107"/>
      <c r="BAH12" s="107"/>
      <c r="BAI12" s="107"/>
      <c r="BAJ12" s="107"/>
      <c r="BAK12" s="107"/>
      <c r="BAL12" s="107"/>
      <c r="BAM12" s="107"/>
      <c r="BAN12" s="107"/>
      <c r="BAO12" s="107"/>
      <c r="BAP12" s="107"/>
      <c r="BAQ12" s="107"/>
      <c r="BAR12" s="107"/>
      <c r="BAS12" s="107"/>
      <c r="BAT12" s="107"/>
      <c r="BAU12" s="107"/>
      <c r="BAV12" s="107"/>
      <c r="BAW12" s="107"/>
      <c r="BAX12" s="107"/>
      <c r="BAY12" s="107"/>
      <c r="BAZ12" s="107"/>
      <c r="BBA12" s="107"/>
      <c r="BBB12" s="107"/>
      <c r="BBC12" s="107"/>
      <c r="BBD12" s="107"/>
      <c r="BBE12" s="107"/>
      <c r="BBF12" s="107"/>
      <c r="BBG12" s="107"/>
      <c r="BBH12" s="107"/>
      <c r="BBI12" s="107"/>
      <c r="BBJ12" s="107"/>
      <c r="BBK12" s="107"/>
      <c r="BBL12" s="107"/>
      <c r="BBM12" s="107"/>
      <c r="BBN12" s="107"/>
      <c r="BBO12" s="107"/>
      <c r="BBP12" s="107"/>
      <c r="BBQ12" s="107"/>
      <c r="BBR12" s="107"/>
      <c r="BBS12" s="107"/>
      <c r="BBT12" s="107"/>
      <c r="BBU12" s="107"/>
      <c r="BBV12" s="107"/>
      <c r="BBW12" s="107"/>
      <c r="BBX12" s="107"/>
      <c r="BBY12" s="107"/>
      <c r="BBZ12" s="107"/>
      <c r="BCA12" s="107"/>
      <c r="BCB12" s="107"/>
      <c r="BCC12" s="107"/>
      <c r="BCD12" s="107"/>
      <c r="BCE12" s="107"/>
      <c r="BCF12" s="107"/>
      <c r="BCG12" s="107"/>
      <c r="BCH12" s="107"/>
      <c r="BCI12" s="107"/>
      <c r="BCJ12" s="107"/>
      <c r="BCK12" s="107"/>
      <c r="BCL12" s="107"/>
      <c r="BCM12" s="107"/>
      <c r="BCN12" s="107"/>
      <c r="BCO12" s="107"/>
      <c r="BCP12" s="107"/>
      <c r="BCQ12" s="107"/>
      <c r="BCR12" s="107"/>
      <c r="BCS12" s="107"/>
      <c r="BCT12" s="107"/>
      <c r="BCU12" s="107"/>
      <c r="BCV12" s="107"/>
      <c r="BCW12" s="107"/>
      <c r="BCX12" s="107"/>
      <c r="BCY12" s="107"/>
      <c r="BCZ12" s="107"/>
      <c r="BDA12" s="107"/>
      <c r="BDB12" s="107"/>
      <c r="BDC12" s="107"/>
      <c r="BDD12" s="107"/>
      <c r="BDE12" s="107"/>
      <c r="BDF12" s="107"/>
      <c r="BDG12" s="107"/>
      <c r="BDH12" s="107"/>
      <c r="BDI12" s="107"/>
      <c r="BDJ12" s="107"/>
      <c r="BDK12" s="107"/>
      <c r="BDL12" s="107"/>
      <c r="BDM12" s="107"/>
      <c r="BDN12" s="107"/>
      <c r="BDO12" s="107"/>
      <c r="BDP12" s="107"/>
      <c r="BDQ12" s="107"/>
      <c r="BDR12" s="107"/>
      <c r="BDS12" s="107"/>
      <c r="BDT12" s="107"/>
      <c r="BDU12" s="107"/>
      <c r="BDV12" s="107"/>
      <c r="BDW12" s="107"/>
      <c r="BDX12" s="107"/>
      <c r="BDY12" s="107"/>
      <c r="BDZ12" s="107"/>
      <c r="BEA12" s="107"/>
      <c r="BEB12" s="107"/>
      <c r="BEC12" s="107"/>
      <c r="BED12" s="107"/>
      <c r="BEE12" s="107"/>
      <c r="BEF12" s="107"/>
      <c r="BEG12" s="107"/>
      <c r="BEH12" s="107"/>
      <c r="BEI12" s="107"/>
      <c r="BEJ12" s="107"/>
      <c r="BEK12" s="107"/>
      <c r="BEL12" s="107"/>
      <c r="BEM12" s="107"/>
      <c r="BEN12" s="107"/>
      <c r="BEO12" s="107"/>
      <c r="BEP12" s="107"/>
      <c r="BEQ12" s="107"/>
      <c r="BER12" s="107"/>
      <c r="BES12" s="107"/>
      <c r="BET12" s="107"/>
      <c r="BEU12" s="107"/>
      <c r="BEV12" s="107"/>
      <c r="BEW12" s="107"/>
      <c r="BEX12" s="107"/>
      <c r="BEY12" s="107"/>
      <c r="BEZ12" s="107"/>
      <c r="BFA12" s="107"/>
      <c r="BFB12" s="107"/>
      <c r="BFC12" s="107"/>
      <c r="BFD12" s="107"/>
      <c r="BFE12" s="107"/>
      <c r="BFF12" s="107"/>
      <c r="BFG12" s="107"/>
      <c r="BFH12" s="107"/>
      <c r="BFI12" s="107"/>
      <c r="BFJ12" s="107"/>
      <c r="BFK12" s="107"/>
      <c r="BFL12" s="107"/>
      <c r="BFM12" s="107"/>
      <c r="BFN12" s="107"/>
      <c r="BFO12" s="107"/>
      <c r="BFP12" s="107"/>
      <c r="BFQ12" s="107"/>
      <c r="BFR12" s="107"/>
      <c r="BFS12" s="107"/>
      <c r="BFT12" s="107"/>
      <c r="BFU12" s="107"/>
      <c r="BFV12" s="107"/>
      <c r="BFW12" s="107"/>
      <c r="BFX12" s="107"/>
      <c r="BFY12" s="107"/>
      <c r="BFZ12" s="107"/>
      <c r="BGA12" s="107"/>
      <c r="BGB12" s="107"/>
      <c r="BGC12" s="107"/>
      <c r="BGD12" s="107"/>
      <c r="BGE12" s="107"/>
      <c r="BGF12" s="107"/>
      <c r="BGG12" s="107"/>
      <c r="BGH12" s="107"/>
      <c r="BGI12" s="107"/>
      <c r="BGJ12" s="107"/>
      <c r="BGK12" s="107"/>
      <c r="BGL12" s="107"/>
      <c r="BGM12" s="107"/>
      <c r="BGN12" s="107"/>
      <c r="BGO12" s="107"/>
      <c r="BGP12" s="107"/>
      <c r="BGQ12" s="107"/>
      <c r="BGR12" s="107"/>
      <c r="BGS12" s="107"/>
      <c r="BGT12" s="107"/>
      <c r="BGU12" s="107"/>
      <c r="BGV12" s="107"/>
      <c r="BGW12" s="107"/>
      <c r="BGX12" s="107"/>
      <c r="BGY12" s="107"/>
      <c r="BGZ12" s="107"/>
      <c r="BHA12" s="107"/>
      <c r="BHB12" s="107"/>
      <c r="BHC12" s="107"/>
      <c r="BHD12" s="107"/>
      <c r="BHE12" s="107"/>
      <c r="BHF12" s="107"/>
      <c r="BHG12" s="107"/>
      <c r="BHH12" s="107"/>
      <c r="BHI12" s="107"/>
      <c r="BHJ12" s="107"/>
      <c r="BHK12" s="107"/>
      <c r="BHL12" s="107"/>
      <c r="BHM12" s="107"/>
      <c r="BHN12" s="107"/>
      <c r="BHO12" s="107"/>
      <c r="BHP12" s="107"/>
      <c r="BHQ12" s="107"/>
      <c r="BHR12" s="107"/>
      <c r="BHS12" s="107"/>
      <c r="BHT12" s="107"/>
      <c r="BHU12" s="107"/>
      <c r="BHV12" s="107"/>
      <c r="BHW12" s="107"/>
      <c r="BHX12" s="107"/>
      <c r="BHY12" s="107"/>
      <c r="BHZ12" s="107"/>
      <c r="BIA12" s="107"/>
      <c r="BIB12" s="107"/>
      <c r="BIC12" s="107"/>
      <c r="BID12" s="107"/>
      <c r="BIE12" s="107"/>
      <c r="BIF12" s="107"/>
      <c r="BIG12" s="107"/>
      <c r="BIH12" s="107"/>
      <c r="BII12" s="107"/>
      <c r="BIJ12" s="107"/>
      <c r="BIK12" s="107"/>
      <c r="BIL12" s="107"/>
      <c r="BIM12" s="107"/>
      <c r="BIN12" s="107"/>
      <c r="BIO12" s="107"/>
      <c r="BIP12" s="107"/>
      <c r="BIQ12" s="107"/>
      <c r="BIR12" s="107"/>
      <c r="BIS12" s="107"/>
      <c r="BIT12" s="107"/>
      <c r="BIU12" s="107"/>
      <c r="BIV12" s="107"/>
      <c r="BIW12" s="107"/>
      <c r="BIX12" s="107"/>
      <c r="BIY12" s="107"/>
      <c r="BIZ12" s="107"/>
      <c r="BJA12" s="107"/>
      <c r="BJB12" s="107"/>
      <c r="BJC12" s="107"/>
      <c r="BJD12" s="107"/>
      <c r="BJE12" s="107"/>
      <c r="BJF12" s="107"/>
      <c r="BJG12" s="107"/>
      <c r="BJH12" s="107"/>
      <c r="BJI12" s="107"/>
      <c r="BJJ12" s="107"/>
      <c r="BJK12" s="107"/>
      <c r="BJL12" s="107"/>
      <c r="BJM12" s="107"/>
      <c r="BJN12" s="107"/>
      <c r="BJO12" s="107"/>
      <c r="BJP12" s="107"/>
      <c r="BJQ12" s="107"/>
      <c r="BJR12" s="107"/>
      <c r="BJS12" s="107"/>
      <c r="BJT12" s="107"/>
      <c r="BJU12" s="107"/>
      <c r="BJV12" s="107"/>
      <c r="BJW12" s="107"/>
      <c r="BJX12" s="107"/>
      <c r="BJY12" s="107"/>
      <c r="BJZ12" s="107"/>
      <c r="BKA12" s="107"/>
      <c r="BKB12" s="107"/>
      <c r="BKC12" s="107"/>
      <c r="BKD12" s="107"/>
      <c r="BKE12" s="107"/>
      <c r="BKF12" s="107"/>
      <c r="BKG12" s="107"/>
      <c r="BKH12" s="107"/>
      <c r="BKI12" s="107"/>
      <c r="BKJ12" s="107"/>
      <c r="BKK12" s="107"/>
      <c r="BKL12" s="107"/>
      <c r="BKM12" s="107"/>
      <c r="BKN12" s="107"/>
      <c r="BKO12" s="107"/>
      <c r="BKP12" s="107"/>
      <c r="BKQ12" s="107"/>
      <c r="BKR12" s="107"/>
      <c r="BKS12" s="107"/>
      <c r="BKT12" s="107"/>
      <c r="BKU12" s="107"/>
      <c r="BKV12" s="107"/>
      <c r="BKW12" s="107"/>
      <c r="BKX12" s="107"/>
      <c r="BKY12" s="107"/>
      <c r="BKZ12" s="107"/>
      <c r="BLA12" s="107"/>
      <c r="BLB12" s="107"/>
      <c r="BLC12" s="107"/>
      <c r="BLD12" s="107"/>
      <c r="BLE12" s="107"/>
      <c r="BLF12" s="107"/>
      <c r="BLG12" s="107"/>
      <c r="BLH12" s="107"/>
      <c r="BLI12" s="107"/>
      <c r="BLJ12" s="107"/>
      <c r="BLK12" s="107"/>
      <c r="BLL12" s="107"/>
      <c r="BLM12" s="107"/>
      <c r="BLN12" s="107"/>
      <c r="BLO12" s="107"/>
      <c r="BLP12" s="107"/>
      <c r="BLQ12" s="107"/>
      <c r="BLR12" s="107"/>
      <c r="BLS12" s="107"/>
      <c r="BLT12" s="107"/>
      <c r="BLU12" s="107"/>
      <c r="BLV12" s="107"/>
      <c r="BLW12" s="107"/>
      <c r="BLX12" s="107"/>
      <c r="BLY12" s="107"/>
      <c r="BLZ12" s="107"/>
      <c r="BMA12" s="107"/>
      <c r="BMB12" s="107"/>
      <c r="BMC12" s="107"/>
      <c r="BMD12" s="107"/>
      <c r="BME12" s="107"/>
      <c r="BMF12" s="107"/>
      <c r="BMG12" s="107"/>
      <c r="BMH12" s="107"/>
      <c r="BMI12" s="107"/>
      <c r="BMJ12" s="107"/>
      <c r="BMK12" s="107"/>
      <c r="BML12" s="107"/>
      <c r="BMM12" s="107"/>
      <c r="BMN12" s="107"/>
      <c r="BMO12" s="107"/>
      <c r="BMP12" s="107"/>
      <c r="BMQ12" s="107"/>
      <c r="BMR12" s="107"/>
      <c r="BMS12" s="107"/>
      <c r="BMT12" s="107"/>
      <c r="BMU12" s="107"/>
      <c r="BMV12" s="107"/>
      <c r="BMW12" s="107"/>
      <c r="BMX12" s="107"/>
      <c r="BMY12" s="107"/>
      <c r="BMZ12" s="107"/>
      <c r="BNA12" s="107"/>
      <c r="BNB12" s="107"/>
      <c r="BNC12" s="107"/>
      <c r="BND12" s="107"/>
      <c r="BNE12" s="107"/>
      <c r="BNF12" s="107"/>
      <c r="BNG12" s="107"/>
      <c r="BNH12" s="107"/>
      <c r="BNI12" s="107"/>
      <c r="BNJ12" s="107"/>
      <c r="BNK12" s="107"/>
      <c r="BNL12" s="107"/>
      <c r="BNM12" s="107"/>
      <c r="BNN12" s="107"/>
      <c r="BNO12" s="107"/>
      <c r="BNP12" s="107"/>
      <c r="BNQ12" s="107"/>
      <c r="BNR12" s="107"/>
      <c r="BNS12" s="107"/>
      <c r="BNT12" s="107"/>
      <c r="BNU12" s="107"/>
      <c r="BNV12" s="107"/>
      <c r="BNW12" s="107"/>
      <c r="BNX12" s="107"/>
      <c r="BNY12" s="107"/>
      <c r="BNZ12" s="107"/>
      <c r="BOA12" s="107"/>
      <c r="BOB12" s="107"/>
      <c r="BOC12" s="107"/>
      <c r="BOD12" s="107"/>
      <c r="BOE12" s="107"/>
      <c r="BOF12" s="107"/>
      <c r="BOG12" s="107"/>
      <c r="BOH12" s="107"/>
      <c r="BOI12" s="107"/>
      <c r="BOJ12" s="107"/>
      <c r="BOK12" s="107"/>
      <c r="BOL12" s="107"/>
      <c r="BOM12" s="107"/>
      <c r="BON12" s="107"/>
      <c r="BOO12" s="107"/>
      <c r="BOP12" s="107"/>
      <c r="BOQ12" s="107"/>
      <c r="BOR12" s="107"/>
      <c r="BOS12" s="107"/>
      <c r="BOT12" s="107"/>
      <c r="BOU12" s="107"/>
      <c r="BOV12" s="107"/>
      <c r="BOW12" s="107"/>
      <c r="BOX12" s="107"/>
      <c r="BOY12" s="107"/>
      <c r="BOZ12" s="107"/>
      <c r="BPA12" s="107"/>
      <c r="BPB12" s="107"/>
      <c r="BPC12" s="107"/>
      <c r="BPD12" s="107"/>
      <c r="BPE12" s="107"/>
      <c r="BPF12" s="107"/>
      <c r="BPG12" s="107"/>
      <c r="BPH12" s="107"/>
      <c r="BPI12" s="107"/>
      <c r="BPJ12" s="107"/>
      <c r="BPK12" s="107"/>
      <c r="BPL12" s="107"/>
      <c r="BPM12" s="107"/>
      <c r="BPN12" s="107"/>
      <c r="BPO12" s="107"/>
      <c r="BPP12" s="107"/>
      <c r="BPQ12" s="107"/>
      <c r="BPR12" s="107"/>
      <c r="BPS12" s="107"/>
      <c r="BPT12" s="107"/>
      <c r="BPU12" s="107"/>
      <c r="BPV12" s="107"/>
      <c r="BPW12" s="107"/>
      <c r="BPX12" s="107"/>
      <c r="BPY12" s="107"/>
      <c r="BPZ12" s="107"/>
      <c r="BQA12" s="107"/>
      <c r="BQB12" s="107"/>
      <c r="BQC12" s="107"/>
      <c r="BQD12" s="107"/>
      <c r="BQE12" s="107"/>
      <c r="BQF12" s="107"/>
      <c r="BQG12" s="107"/>
      <c r="BQH12" s="107"/>
      <c r="BQI12" s="107"/>
      <c r="BQJ12" s="107"/>
      <c r="BQK12" s="107"/>
      <c r="BQL12" s="107"/>
      <c r="BQM12" s="107"/>
      <c r="BQN12" s="107"/>
      <c r="BQO12" s="107"/>
      <c r="BQP12" s="107"/>
      <c r="BQQ12" s="107"/>
      <c r="BQR12" s="107"/>
      <c r="BQS12" s="107"/>
      <c r="BQT12" s="107"/>
      <c r="BQU12" s="107"/>
      <c r="BQV12" s="107"/>
      <c r="BQW12" s="107"/>
      <c r="BQX12" s="107"/>
      <c r="BQY12" s="107"/>
      <c r="BQZ12" s="107"/>
      <c r="BRA12" s="107"/>
      <c r="BRB12" s="107"/>
      <c r="BRC12" s="107"/>
      <c r="BRD12" s="107"/>
      <c r="BRE12" s="107"/>
      <c r="BRF12" s="107"/>
      <c r="BRG12" s="107"/>
      <c r="BRH12" s="107"/>
      <c r="BRI12" s="107"/>
      <c r="BRJ12" s="107"/>
      <c r="BRK12" s="107"/>
      <c r="BRL12" s="107"/>
      <c r="BRM12" s="107"/>
      <c r="BRN12" s="107"/>
      <c r="BRO12" s="107"/>
      <c r="BRP12" s="107"/>
      <c r="BRQ12" s="107"/>
      <c r="BRR12" s="107"/>
      <c r="BRS12" s="107"/>
      <c r="BRT12" s="107"/>
      <c r="BRU12" s="107"/>
      <c r="BRV12" s="107"/>
      <c r="BRW12" s="107"/>
      <c r="BRX12" s="107"/>
      <c r="BRY12" s="107"/>
      <c r="BRZ12" s="107"/>
      <c r="BSA12" s="107"/>
      <c r="BSB12" s="107"/>
      <c r="BSC12" s="107"/>
      <c r="BSD12" s="107"/>
      <c r="BSE12" s="107"/>
      <c r="BSF12" s="107"/>
      <c r="BSG12" s="107"/>
      <c r="BSH12" s="107"/>
      <c r="BSI12" s="107"/>
      <c r="BSJ12" s="107"/>
      <c r="BSK12" s="107"/>
      <c r="BSL12" s="107"/>
      <c r="BSM12" s="107"/>
      <c r="BSN12" s="107"/>
      <c r="BSO12" s="107"/>
      <c r="BSP12" s="107"/>
      <c r="BSQ12" s="107"/>
      <c r="BSR12" s="107"/>
      <c r="BSS12" s="107"/>
      <c r="BST12" s="107"/>
      <c r="BSU12" s="107"/>
      <c r="BSV12" s="107"/>
      <c r="BSW12" s="107"/>
      <c r="BSX12" s="107"/>
      <c r="BSY12" s="107"/>
      <c r="BSZ12" s="107"/>
      <c r="BTA12" s="107"/>
      <c r="BTB12" s="107"/>
      <c r="BTC12" s="107"/>
      <c r="BTD12" s="107"/>
      <c r="BTE12" s="107"/>
      <c r="BTF12" s="107"/>
      <c r="BTG12" s="107"/>
      <c r="BTH12" s="107"/>
      <c r="BTI12" s="107"/>
      <c r="BTJ12" s="107"/>
      <c r="BTK12" s="107"/>
      <c r="BTL12" s="107"/>
      <c r="BTM12" s="107"/>
      <c r="BTN12" s="107"/>
      <c r="BTO12" s="107"/>
      <c r="BTP12" s="107"/>
      <c r="BTQ12" s="107"/>
      <c r="BTR12" s="107"/>
      <c r="BTS12" s="107"/>
      <c r="BTT12" s="107"/>
      <c r="BTU12" s="107"/>
      <c r="BTV12" s="107"/>
      <c r="BTW12" s="107"/>
      <c r="BTX12" s="107"/>
      <c r="BTY12" s="107"/>
      <c r="BTZ12" s="107"/>
      <c r="BUA12" s="107"/>
      <c r="BUB12" s="107"/>
      <c r="BUC12" s="107"/>
      <c r="BUD12" s="107"/>
      <c r="BUE12" s="107"/>
      <c r="BUF12" s="107"/>
      <c r="BUG12" s="107"/>
      <c r="BUH12" s="107"/>
      <c r="BUI12" s="107"/>
      <c r="BUJ12" s="107"/>
      <c r="BUK12" s="107"/>
      <c r="BUL12" s="107"/>
      <c r="BUM12" s="107"/>
      <c r="BUN12" s="107"/>
      <c r="BUO12" s="107"/>
      <c r="BUP12" s="107"/>
      <c r="BUQ12" s="107"/>
      <c r="BUR12" s="107"/>
      <c r="BUS12" s="107"/>
      <c r="BUT12" s="107"/>
      <c r="BUU12" s="107"/>
      <c r="BUV12" s="107"/>
      <c r="BUW12" s="107"/>
      <c r="BUX12" s="107"/>
      <c r="BUY12" s="107"/>
      <c r="BUZ12" s="107"/>
      <c r="BVA12" s="107"/>
      <c r="BVB12" s="107"/>
      <c r="BVC12" s="107"/>
      <c r="BVD12" s="107"/>
      <c r="BVE12" s="107"/>
      <c r="BVF12" s="107"/>
      <c r="BVG12" s="107"/>
      <c r="BVH12" s="107"/>
      <c r="BVI12" s="107"/>
      <c r="BVJ12" s="107"/>
      <c r="BVK12" s="107"/>
      <c r="BVL12" s="107"/>
      <c r="BVM12" s="107"/>
      <c r="BVN12" s="107"/>
      <c r="BVO12" s="107"/>
      <c r="BVP12" s="107"/>
      <c r="BVQ12" s="107"/>
      <c r="BVR12" s="107"/>
      <c r="BVS12" s="107"/>
      <c r="BVT12" s="107"/>
      <c r="BVU12" s="107"/>
      <c r="BVV12" s="107"/>
      <c r="BVW12" s="107"/>
      <c r="BVX12" s="107"/>
      <c r="BVY12" s="107"/>
      <c r="BVZ12" s="107"/>
      <c r="BWA12" s="107"/>
      <c r="BWB12" s="107"/>
      <c r="BWC12" s="107"/>
      <c r="BWD12" s="107"/>
      <c r="BWE12" s="107"/>
      <c r="BWF12" s="107"/>
      <c r="BWG12" s="107"/>
      <c r="BWH12" s="107"/>
      <c r="BWI12" s="107"/>
      <c r="BWJ12" s="107"/>
      <c r="BWK12" s="107"/>
      <c r="BWL12" s="107"/>
      <c r="BWM12" s="107"/>
      <c r="BWN12" s="107"/>
      <c r="BWO12" s="107"/>
      <c r="BWP12" s="107"/>
      <c r="BWQ12" s="107"/>
      <c r="BWR12" s="107"/>
      <c r="BWS12" s="107"/>
      <c r="BWT12" s="107"/>
      <c r="BWU12" s="107"/>
      <c r="BWV12" s="107"/>
      <c r="BWW12" s="107"/>
      <c r="BWX12" s="107"/>
      <c r="BWY12" s="107"/>
      <c r="BWZ12" s="107"/>
      <c r="BXA12" s="107"/>
      <c r="BXB12" s="107"/>
      <c r="BXC12" s="107"/>
      <c r="BXD12" s="107"/>
      <c r="BXE12" s="107"/>
      <c r="BXF12" s="107"/>
      <c r="BXG12" s="107"/>
      <c r="BXH12" s="107"/>
      <c r="BXI12" s="107"/>
      <c r="BXJ12" s="107"/>
      <c r="BXK12" s="107"/>
      <c r="BXL12" s="107"/>
      <c r="BXM12" s="107"/>
      <c r="BXN12" s="107"/>
      <c r="BXO12" s="107"/>
      <c r="BXP12" s="107"/>
      <c r="BXQ12" s="107"/>
      <c r="BXR12" s="107"/>
      <c r="BXS12" s="107"/>
      <c r="BXT12" s="107"/>
      <c r="BXU12" s="107"/>
      <c r="BXV12" s="107"/>
      <c r="BXW12" s="107"/>
      <c r="BXX12" s="107"/>
      <c r="BXY12" s="107"/>
      <c r="BXZ12" s="107"/>
      <c r="BYA12" s="107"/>
      <c r="BYB12" s="107"/>
      <c r="BYC12" s="107"/>
      <c r="BYD12" s="107"/>
      <c r="BYE12" s="107"/>
      <c r="BYF12" s="107"/>
      <c r="BYG12" s="107"/>
      <c r="BYH12" s="107"/>
      <c r="BYI12" s="107"/>
      <c r="BYJ12" s="107"/>
      <c r="BYK12" s="107"/>
      <c r="BYL12" s="107"/>
      <c r="BYM12" s="107"/>
      <c r="BYN12" s="107"/>
      <c r="BYO12" s="107"/>
      <c r="BYP12" s="107"/>
      <c r="BYQ12" s="107"/>
      <c r="BYR12" s="107"/>
      <c r="BYS12" s="107"/>
      <c r="BYT12" s="107"/>
      <c r="BYU12" s="107"/>
      <c r="BYV12" s="107"/>
      <c r="BYW12" s="107"/>
      <c r="BYX12" s="107"/>
      <c r="BYY12" s="107"/>
      <c r="BYZ12" s="107"/>
      <c r="BZA12" s="107"/>
      <c r="BZB12" s="107"/>
      <c r="BZC12" s="107"/>
      <c r="BZD12" s="107"/>
      <c r="BZE12" s="107"/>
      <c r="BZF12" s="107"/>
      <c r="BZG12" s="107"/>
      <c r="BZH12" s="107"/>
      <c r="BZI12" s="107"/>
      <c r="BZJ12" s="107"/>
      <c r="BZK12" s="107"/>
      <c r="BZL12" s="107"/>
      <c r="BZM12" s="107"/>
      <c r="BZN12" s="107"/>
      <c r="BZO12" s="107"/>
      <c r="BZP12" s="107"/>
      <c r="BZQ12" s="107"/>
      <c r="BZR12" s="107"/>
      <c r="BZS12" s="107"/>
      <c r="BZT12" s="107"/>
      <c r="BZU12" s="107"/>
      <c r="BZV12" s="107"/>
      <c r="BZW12" s="107"/>
      <c r="BZX12" s="107"/>
      <c r="BZY12" s="107"/>
      <c r="BZZ12" s="107"/>
      <c r="CAA12" s="107"/>
      <c r="CAB12" s="107"/>
      <c r="CAC12" s="107"/>
      <c r="CAD12" s="107"/>
      <c r="CAE12" s="107"/>
      <c r="CAF12" s="107"/>
      <c r="CAG12" s="107"/>
      <c r="CAH12" s="107"/>
      <c r="CAI12" s="107"/>
      <c r="CAJ12" s="107"/>
      <c r="CAK12" s="107"/>
      <c r="CAL12" s="107"/>
      <c r="CAM12" s="107"/>
      <c r="CAN12" s="107"/>
      <c r="CAO12" s="107"/>
      <c r="CAP12" s="107"/>
      <c r="CAQ12" s="107"/>
      <c r="CAR12" s="107"/>
      <c r="CAS12" s="107"/>
      <c r="CAT12" s="107"/>
      <c r="CAU12" s="107"/>
      <c r="CAV12" s="107"/>
      <c r="CAW12" s="107"/>
      <c r="CAX12" s="107"/>
      <c r="CAY12" s="107"/>
      <c r="CAZ12" s="107"/>
      <c r="CBA12" s="107"/>
      <c r="CBB12" s="107"/>
      <c r="CBC12" s="107"/>
      <c r="CBD12" s="107"/>
      <c r="CBE12" s="107"/>
      <c r="CBF12" s="107"/>
      <c r="CBG12" s="107"/>
      <c r="CBH12" s="107"/>
      <c r="CBI12" s="107"/>
      <c r="CBJ12" s="107"/>
      <c r="CBK12" s="107"/>
      <c r="CBL12" s="107"/>
      <c r="CBM12" s="107"/>
      <c r="CBN12" s="107"/>
      <c r="CBO12" s="107"/>
      <c r="CBP12" s="107"/>
      <c r="CBQ12" s="107"/>
      <c r="CBR12" s="107"/>
      <c r="CBS12" s="107"/>
      <c r="CBT12" s="107"/>
      <c r="CBU12" s="107"/>
      <c r="CBV12" s="107"/>
      <c r="CBW12" s="107"/>
      <c r="CBX12" s="107"/>
      <c r="CBY12" s="107"/>
      <c r="CBZ12" s="107"/>
      <c r="CCA12" s="107"/>
      <c r="CCB12" s="107"/>
      <c r="CCC12" s="107"/>
      <c r="CCD12" s="107"/>
      <c r="CCE12" s="107"/>
      <c r="CCF12" s="107"/>
      <c r="CCG12" s="107"/>
      <c r="CCH12" s="107"/>
      <c r="CCI12" s="107"/>
      <c r="CCJ12" s="107"/>
      <c r="CCK12" s="107"/>
      <c r="CCL12" s="107"/>
      <c r="CCM12" s="107"/>
      <c r="CCN12" s="107"/>
      <c r="CCO12" s="107"/>
      <c r="CCP12" s="107"/>
      <c r="CCQ12" s="107"/>
      <c r="CCR12" s="107"/>
      <c r="CCS12" s="107"/>
      <c r="CCT12" s="107"/>
      <c r="CCU12" s="107"/>
      <c r="CCV12" s="107"/>
      <c r="CCW12" s="107"/>
      <c r="CCX12" s="107"/>
      <c r="CCY12" s="107"/>
      <c r="CCZ12" s="107"/>
      <c r="CDA12" s="107"/>
      <c r="CDB12" s="107"/>
      <c r="CDC12" s="107"/>
      <c r="CDD12" s="107"/>
      <c r="CDE12" s="107"/>
      <c r="CDF12" s="107"/>
      <c r="CDG12" s="107"/>
      <c r="CDH12" s="107"/>
      <c r="CDI12" s="107"/>
      <c r="CDJ12" s="107"/>
      <c r="CDK12" s="107"/>
      <c r="CDL12" s="107"/>
      <c r="CDM12" s="107"/>
      <c r="CDN12" s="107"/>
      <c r="CDO12" s="107"/>
      <c r="CDP12" s="107"/>
      <c r="CDQ12" s="107"/>
      <c r="CDR12" s="107"/>
      <c r="CDS12" s="107"/>
      <c r="CDT12" s="107"/>
      <c r="CDU12" s="107"/>
      <c r="CDV12" s="107"/>
      <c r="CDW12" s="107"/>
      <c r="CDX12" s="107"/>
      <c r="CDY12" s="107"/>
      <c r="CDZ12" s="107"/>
      <c r="CEA12" s="107"/>
      <c r="CEB12" s="107"/>
      <c r="CEC12" s="107"/>
      <c r="CED12" s="107"/>
      <c r="CEE12" s="107"/>
      <c r="CEF12" s="107"/>
      <c r="CEG12" s="107"/>
      <c r="CEH12" s="107"/>
      <c r="CEI12" s="107"/>
      <c r="CEJ12" s="107"/>
      <c r="CEK12" s="107"/>
      <c r="CEL12" s="107"/>
      <c r="CEM12" s="107"/>
      <c r="CEN12" s="107"/>
      <c r="CEO12" s="107"/>
      <c r="CEP12" s="107"/>
      <c r="CEQ12" s="107"/>
      <c r="CER12" s="107"/>
      <c r="CES12" s="107"/>
      <c r="CET12" s="107"/>
      <c r="CEU12" s="107"/>
      <c r="CEV12" s="107"/>
      <c r="CEW12" s="107"/>
      <c r="CEX12" s="107"/>
      <c r="CEY12" s="107"/>
      <c r="CEZ12" s="107"/>
      <c r="CFA12" s="107"/>
      <c r="CFB12" s="107"/>
      <c r="CFC12" s="107"/>
      <c r="CFD12" s="107"/>
      <c r="CFE12" s="107"/>
      <c r="CFF12" s="107"/>
      <c r="CFG12" s="107"/>
      <c r="CFH12" s="107"/>
      <c r="CFI12" s="107"/>
      <c r="CFJ12" s="107"/>
      <c r="CFK12" s="107"/>
      <c r="CFL12" s="107"/>
      <c r="CFM12" s="107"/>
      <c r="CFN12" s="107"/>
      <c r="CFO12" s="107"/>
      <c r="CFP12" s="107"/>
      <c r="CFQ12" s="107"/>
      <c r="CFR12" s="107"/>
      <c r="CFS12" s="107"/>
      <c r="CFT12" s="107"/>
      <c r="CFU12" s="107"/>
      <c r="CFV12" s="107"/>
      <c r="CFW12" s="107"/>
      <c r="CFX12" s="107"/>
      <c r="CFY12" s="107"/>
      <c r="CFZ12" s="107"/>
      <c r="CGA12" s="107"/>
      <c r="CGB12" s="107"/>
      <c r="CGC12" s="107"/>
      <c r="CGD12" s="107"/>
      <c r="CGE12" s="107"/>
      <c r="CGF12" s="107"/>
      <c r="CGG12" s="107"/>
      <c r="CGH12" s="107"/>
      <c r="CGI12" s="107"/>
      <c r="CGJ12" s="107"/>
      <c r="CGK12" s="107"/>
      <c r="CGL12" s="107"/>
      <c r="CGM12" s="107"/>
      <c r="CGN12" s="107"/>
      <c r="CGO12" s="107"/>
      <c r="CGP12" s="107"/>
      <c r="CGQ12" s="107"/>
      <c r="CGR12" s="107"/>
      <c r="CGS12" s="107"/>
      <c r="CGT12" s="107"/>
      <c r="CGU12" s="107"/>
      <c r="CGV12" s="107"/>
      <c r="CGW12" s="107"/>
      <c r="CGX12" s="107"/>
      <c r="CGY12" s="107"/>
      <c r="CGZ12" s="107"/>
      <c r="CHA12" s="107"/>
      <c r="CHB12" s="107"/>
      <c r="CHC12" s="107"/>
      <c r="CHD12" s="107"/>
      <c r="CHE12" s="107"/>
      <c r="CHF12" s="107"/>
      <c r="CHG12" s="107"/>
      <c r="CHH12" s="107"/>
      <c r="CHI12" s="107"/>
      <c r="CHJ12" s="107"/>
      <c r="CHK12" s="107"/>
      <c r="CHL12" s="107"/>
      <c r="CHM12" s="107"/>
      <c r="CHN12" s="107"/>
      <c r="CHO12" s="107"/>
      <c r="CHP12" s="107"/>
      <c r="CHQ12" s="107"/>
      <c r="CHR12" s="107"/>
      <c r="CHS12" s="107"/>
      <c r="CHT12" s="107"/>
      <c r="CHU12" s="107"/>
      <c r="CHV12" s="107"/>
      <c r="CHW12" s="107"/>
      <c r="CHX12" s="107"/>
      <c r="CHY12" s="107"/>
      <c r="CHZ12" s="107"/>
      <c r="CIA12" s="107"/>
      <c r="CIB12" s="107"/>
      <c r="CIC12" s="107"/>
      <c r="CID12" s="107"/>
      <c r="CIE12" s="107"/>
      <c r="CIF12" s="107"/>
      <c r="CIG12" s="107"/>
      <c r="CIH12" s="107"/>
      <c r="CII12" s="107"/>
      <c r="CIJ12" s="107"/>
      <c r="CIK12" s="107"/>
      <c r="CIL12" s="107"/>
      <c r="CIM12" s="107"/>
      <c r="CIN12" s="107"/>
      <c r="CIO12" s="107"/>
      <c r="CIP12" s="107"/>
      <c r="CIQ12" s="107"/>
      <c r="CIR12" s="107"/>
      <c r="CIS12" s="107"/>
      <c r="CIT12" s="107"/>
      <c r="CIU12" s="107"/>
      <c r="CIV12" s="107"/>
      <c r="CIW12" s="107"/>
      <c r="CIX12" s="107"/>
      <c r="CIY12" s="107"/>
      <c r="CIZ12" s="107"/>
      <c r="CJA12" s="107"/>
      <c r="CJB12" s="107"/>
      <c r="CJC12" s="107"/>
      <c r="CJD12" s="107"/>
      <c r="CJE12" s="107"/>
      <c r="CJF12" s="107"/>
      <c r="CJG12" s="107"/>
      <c r="CJH12" s="107"/>
      <c r="CJI12" s="107"/>
      <c r="CJJ12" s="107"/>
      <c r="CJK12" s="107"/>
      <c r="CJL12" s="107"/>
      <c r="CJM12" s="107"/>
      <c r="CJN12" s="107"/>
      <c r="CJO12" s="107"/>
      <c r="CJP12" s="107"/>
      <c r="CJQ12" s="107"/>
      <c r="CJR12" s="107"/>
      <c r="CJS12" s="107"/>
      <c r="CJT12" s="107"/>
      <c r="CJU12" s="107"/>
      <c r="CJV12" s="107"/>
      <c r="CJW12" s="107"/>
      <c r="CJX12" s="107"/>
      <c r="CJY12" s="107"/>
      <c r="CJZ12" s="107"/>
      <c r="CKA12" s="107"/>
      <c r="CKB12" s="107"/>
      <c r="CKC12" s="107"/>
      <c r="CKD12" s="107"/>
      <c r="CKE12" s="107"/>
      <c r="CKF12" s="107"/>
      <c r="CKG12" s="107"/>
      <c r="CKH12" s="107"/>
      <c r="CKI12" s="107"/>
      <c r="CKJ12" s="107"/>
      <c r="CKK12" s="107"/>
      <c r="CKL12" s="107"/>
      <c r="CKM12" s="107"/>
      <c r="CKN12" s="107"/>
      <c r="CKO12" s="107"/>
      <c r="CKP12" s="107"/>
      <c r="CKQ12" s="107"/>
      <c r="CKR12" s="107"/>
      <c r="CKS12" s="107"/>
      <c r="CKT12" s="107"/>
      <c r="CKU12" s="107"/>
      <c r="CKV12" s="107"/>
      <c r="CKW12" s="107"/>
      <c r="CKX12" s="107"/>
      <c r="CKY12" s="107"/>
      <c r="CKZ12" s="107"/>
      <c r="CLA12" s="107"/>
      <c r="CLB12" s="107"/>
      <c r="CLC12" s="107"/>
      <c r="CLD12" s="107"/>
      <c r="CLE12" s="107"/>
      <c r="CLF12" s="107"/>
      <c r="CLG12" s="107"/>
      <c r="CLH12" s="107"/>
      <c r="CLI12" s="107"/>
      <c r="CLJ12" s="107"/>
      <c r="CLK12" s="107"/>
      <c r="CLL12" s="107"/>
      <c r="CLM12" s="107"/>
      <c r="CLN12" s="107"/>
      <c r="CLO12" s="107"/>
      <c r="CLP12" s="107"/>
      <c r="CLQ12" s="107"/>
      <c r="CLR12" s="107"/>
      <c r="CLS12" s="107"/>
      <c r="CLT12" s="107"/>
      <c r="CLU12" s="107"/>
      <c r="CLV12" s="107"/>
      <c r="CLW12" s="107"/>
      <c r="CLX12" s="107"/>
      <c r="CLY12" s="107"/>
      <c r="CLZ12" s="107"/>
      <c r="CMA12" s="107"/>
      <c r="CMB12" s="107"/>
      <c r="CMC12" s="107"/>
      <c r="CMD12" s="107"/>
      <c r="CME12" s="107"/>
      <c r="CMF12" s="107"/>
      <c r="CMG12" s="107"/>
      <c r="CMH12" s="107"/>
      <c r="CMI12" s="107"/>
      <c r="CMJ12" s="107"/>
      <c r="CMK12" s="107"/>
      <c r="CML12" s="107"/>
      <c r="CMM12" s="107"/>
      <c r="CMN12" s="107"/>
      <c r="CMO12" s="107"/>
      <c r="CMP12" s="107"/>
      <c r="CMQ12" s="107"/>
      <c r="CMR12" s="107"/>
      <c r="CMS12" s="107"/>
      <c r="CMT12" s="107"/>
      <c r="CMU12" s="107"/>
      <c r="CMV12" s="107"/>
      <c r="CMW12" s="107"/>
      <c r="CMX12" s="107"/>
      <c r="CMY12" s="107"/>
      <c r="CMZ12" s="107"/>
      <c r="CNA12" s="107"/>
      <c r="CNB12" s="107"/>
      <c r="CNC12" s="107"/>
      <c r="CND12" s="107"/>
      <c r="CNE12" s="107"/>
      <c r="CNF12" s="107"/>
      <c r="CNG12" s="107"/>
      <c r="CNH12" s="107"/>
      <c r="CNI12" s="107"/>
      <c r="CNJ12" s="107"/>
      <c r="CNK12" s="107"/>
      <c r="CNL12" s="107"/>
      <c r="CNM12" s="107"/>
      <c r="CNN12" s="107"/>
      <c r="CNO12" s="107"/>
      <c r="CNP12" s="107"/>
      <c r="CNQ12" s="107"/>
      <c r="CNR12" s="107"/>
      <c r="CNS12" s="107"/>
      <c r="CNT12" s="107"/>
      <c r="CNU12" s="107"/>
      <c r="CNV12" s="107"/>
      <c r="CNW12" s="107"/>
      <c r="CNX12" s="107"/>
      <c r="CNY12" s="107"/>
      <c r="CNZ12" s="107"/>
      <c r="COA12" s="107"/>
      <c r="COB12" s="107"/>
      <c r="COC12" s="107"/>
      <c r="COD12" s="107"/>
      <c r="COE12" s="107"/>
      <c r="COF12" s="107"/>
      <c r="COG12" s="107"/>
      <c r="COH12" s="107"/>
      <c r="COI12" s="107"/>
      <c r="COJ12" s="107"/>
      <c r="COK12" s="107"/>
      <c r="COL12" s="107"/>
      <c r="COM12" s="107"/>
      <c r="CON12" s="107"/>
      <c r="COO12" s="107"/>
      <c r="COP12" s="107"/>
      <c r="COQ12" s="107"/>
      <c r="COR12" s="107"/>
      <c r="COS12" s="107"/>
      <c r="COT12" s="107"/>
      <c r="COU12" s="107"/>
      <c r="COV12" s="107"/>
      <c r="COW12" s="107"/>
      <c r="COX12" s="107"/>
      <c r="COY12" s="107"/>
      <c r="COZ12" s="107"/>
      <c r="CPA12" s="107"/>
      <c r="CPB12" s="107"/>
      <c r="CPC12" s="107"/>
      <c r="CPD12" s="107"/>
      <c r="CPE12" s="107"/>
      <c r="CPF12" s="107"/>
      <c r="CPG12" s="107"/>
      <c r="CPH12" s="107"/>
      <c r="CPI12" s="107"/>
      <c r="CPJ12" s="107"/>
      <c r="CPK12" s="107"/>
      <c r="CPL12" s="107"/>
      <c r="CPM12" s="107"/>
      <c r="CPN12" s="107"/>
      <c r="CPO12" s="107"/>
      <c r="CPP12" s="107"/>
      <c r="CPQ12" s="107"/>
      <c r="CPR12" s="107"/>
      <c r="CPS12" s="107"/>
      <c r="CPT12" s="107"/>
      <c r="CPU12" s="107"/>
      <c r="CPV12" s="107"/>
      <c r="CPW12" s="107"/>
      <c r="CPX12" s="107"/>
      <c r="CPY12" s="107"/>
      <c r="CPZ12" s="107"/>
      <c r="CQA12" s="107"/>
      <c r="CQB12" s="107"/>
      <c r="CQC12" s="107"/>
      <c r="CQD12" s="107"/>
      <c r="CQE12" s="107"/>
      <c r="CQF12" s="107"/>
      <c r="CQG12" s="107"/>
      <c r="CQH12" s="107"/>
      <c r="CQI12" s="107"/>
      <c r="CQJ12" s="107"/>
      <c r="CQK12" s="107"/>
      <c r="CQL12" s="107"/>
      <c r="CQM12" s="107"/>
      <c r="CQN12" s="107"/>
      <c r="CQO12" s="107"/>
      <c r="CQP12" s="107"/>
      <c r="CQQ12" s="107"/>
      <c r="CQR12" s="107"/>
      <c r="CQS12" s="107"/>
      <c r="CQT12" s="107"/>
      <c r="CQU12" s="107"/>
      <c r="CQV12" s="107"/>
      <c r="CQW12" s="107"/>
      <c r="CQX12" s="107"/>
      <c r="CQY12" s="107"/>
      <c r="CQZ12" s="107"/>
      <c r="CRA12" s="107"/>
      <c r="CRB12" s="107"/>
      <c r="CRC12" s="107"/>
      <c r="CRD12" s="107"/>
      <c r="CRE12" s="107"/>
      <c r="CRF12" s="107"/>
      <c r="CRG12" s="107"/>
      <c r="CRH12" s="107"/>
      <c r="CRI12" s="107"/>
      <c r="CRJ12" s="107"/>
      <c r="CRK12" s="107"/>
      <c r="CRL12" s="107"/>
      <c r="CRM12" s="107"/>
      <c r="CRN12" s="107"/>
      <c r="CRO12" s="107"/>
      <c r="CRP12" s="107"/>
      <c r="CRQ12" s="107"/>
      <c r="CRR12" s="107"/>
      <c r="CRS12" s="107"/>
      <c r="CRT12" s="107"/>
      <c r="CRU12" s="107"/>
      <c r="CRV12" s="107"/>
      <c r="CRW12" s="107"/>
      <c r="CRX12" s="107"/>
      <c r="CRY12" s="107"/>
      <c r="CRZ12" s="107"/>
      <c r="CSA12" s="107"/>
      <c r="CSB12" s="107"/>
      <c r="CSC12" s="107"/>
      <c r="CSD12" s="107"/>
      <c r="CSE12" s="107"/>
      <c r="CSF12" s="107"/>
      <c r="CSG12" s="107"/>
      <c r="CSH12" s="107"/>
      <c r="CSI12" s="107"/>
      <c r="CSJ12" s="107"/>
      <c r="CSK12" s="107"/>
      <c r="CSL12" s="107"/>
      <c r="CSM12" s="107"/>
      <c r="CSN12" s="107"/>
      <c r="CSO12" s="107"/>
      <c r="CSP12" s="107"/>
      <c r="CSQ12" s="107"/>
      <c r="CSR12" s="107"/>
      <c r="CSS12" s="107"/>
      <c r="CST12" s="107"/>
      <c r="CSU12" s="107"/>
      <c r="CSV12" s="107"/>
      <c r="CSW12" s="107"/>
      <c r="CSX12" s="107"/>
      <c r="CSY12" s="107"/>
      <c r="CSZ12" s="107"/>
      <c r="CTA12" s="107"/>
      <c r="CTB12" s="107"/>
      <c r="CTC12" s="107"/>
      <c r="CTD12" s="107"/>
      <c r="CTE12" s="107"/>
      <c r="CTF12" s="107"/>
      <c r="CTG12" s="107"/>
      <c r="CTH12" s="107"/>
      <c r="CTI12" s="107"/>
      <c r="CTJ12" s="107"/>
      <c r="CTK12" s="107"/>
      <c r="CTL12" s="107"/>
      <c r="CTM12" s="107"/>
      <c r="CTN12" s="107"/>
      <c r="CTO12" s="107"/>
      <c r="CTP12" s="107"/>
      <c r="CTQ12" s="107"/>
      <c r="CTR12" s="107"/>
      <c r="CTS12" s="107"/>
      <c r="CTT12" s="107"/>
      <c r="CTU12" s="107"/>
      <c r="CTV12" s="107"/>
      <c r="CTW12" s="107"/>
      <c r="CTX12" s="107"/>
      <c r="CTY12" s="107"/>
      <c r="CTZ12" s="107"/>
      <c r="CUA12" s="107"/>
      <c r="CUB12" s="107"/>
      <c r="CUC12" s="107"/>
      <c r="CUD12" s="107"/>
      <c r="CUE12" s="107"/>
      <c r="CUF12" s="107"/>
      <c r="CUG12" s="107"/>
      <c r="CUH12" s="107"/>
      <c r="CUI12" s="107"/>
      <c r="CUJ12" s="107"/>
      <c r="CUK12" s="107"/>
      <c r="CUL12" s="107"/>
      <c r="CUM12" s="107"/>
      <c r="CUN12" s="107"/>
      <c r="CUO12" s="107"/>
      <c r="CUP12" s="107"/>
      <c r="CUQ12" s="107"/>
      <c r="CUR12" s="107"/>
      <c r="CUS12" s="107"/>
      <c r="CUT12" s="107"/>
      <c r="CUU12" s="107"/>
      <c r="CUV12" s="107"/>
      <c r="CUW12" s="107"/>
      <c r="CUX12" s="107"/>
      <c r="CUY12" s="107"/>
      <c r="CUZ12" s="107"/>
      <c r="CVA12" s="107"/>
      <c r="CVB12" s="107"/>
      <c r="CVC12" s="107"/>
      <c r="CVD12" s="107"/>
      <c r="CVE12" s="107"/>
      <c r="CVF12" s="107"/>
      <c r="CVG12" s="107"/>
      <c r="CVH12" s="107"/>
      <c r="CVI12" s="107"/>
      <c r="CVJ12" s="107"/>
      <c r="CVK12" s="107"/>
      <c r="CVL12" s="107"/>
      <c r="CVM12" s="107"/>
      <c r="CVN12" s="107"/>
      <c r="CVO12" s="107"/>
      <c r="CVP12" s="107"/>
      <c r="CVQ12" s="107"/>
      <c r="CVR12" s="107"/>
      <c r="CVS12" s="107"/>
      <c r="CVT12" s="107"/>
      <c r="CVU12" s="107"/>
      <c r="CVV12" s="107"/>
      <c r="CVW12" s="107"/>
      <c r="CVX12" s="107"/>
      <c r="CVY12" s="107"/>
      <c r="CVZ12" s="107"/>
      <c r="CWA12" s="107"/>
      <c r="CWB12" s="107"/>
      <c r="CWC12" s="107"/>
      <c r="CWD12" s="107"/>
      <c r="CWE12" s="107"/>
      <c r="CWF12" s="107"/>
      <c r="CWG12" s="107"/>
      <c r="CWH12" s="107"/>
      <c r="CWI12" s="107"/>
      <c r="CWJ12" s="107"/>
      <c r="CWK12" s="107"/>
      <c r="CWL12" s="107"/>
      <c r="CWM12" s="107"/>
      <c r="CWN12" s="107"/>
      <c r="CWO12" s="107"/>
      <c r="CWP12" s="107"/>
      <c r="CWQ12" s="107"/>
      <c r="CWR12" s="107"/>
      <c r="CWS12" s="107"/>
      <c r="CWT12" s="107"/>
      <c r="CWU12" s="107"/>
      <c r="CWV12" s="107"/>
      <c r="CWW12" s="107"/>
      <c r="CWX12" s="107"/>
      <c r="CWY12" s="107"/>
      <c r="CWZ12" s="107"/>
      <c r="CXA12" s="107"/>
      <c r="CXB12" s="107"/>
      <c r="CXC12" s="107"/>
      <c r="CXD12" s="107"/>
      <c r="CXE12" s="107"/>
      <c r="CXF12" s="107"/>
      <c r="CXG12" s="107"/>
      <c r="CXH12" s="107"/>
      <c r="CXI12" s="107"/>
      <c r="CXJ12" s="107"/>
      <c r="CXK12" s="107"/>
      <c r="CXL12" s="107"/>
      <c r="CXM12" s="107"/>
      <c r="CXN12" s="107"/>
      <c r="CXO12" s="107"/>
      <c r="CXP12" s="107"/>
      <c r="CXQ12" s="107"/>
      <c r="CXR12" s="107"/>
      <c r="CXS12" s="107"/>
      <c r="CXT12" s="107"/>
      <c r="CXU12" s="107"/>
      <c r="CXV12" s="107"/>
      <c r="CXW12" s="107"/>
      <c r="CXX12" s="107"/>
      <c r="CXY12" s="107"/>
      <c r="CXZ12" s="107"/>
      <c r="CYA12" s="107"/>
      <c r="CYB12" s="107"/>
      <c r="CYC12" s="107"/>
      <c r="CYD12" s="107"/>
      <c r="CYE12" s="107"/>
      <c r="CYF12" s="107"/>
      <c r="CYG12" s="107"/>
      <c r="CYH12" s="107"/>
      <c r="CYI12" s="107"/>
      <c r="CYJ12" s="107"/>
      <c r="CYK12" s="107"/>
      <c r="CYL12" s="107"/>
      <c r="CYM12" s="107"/>
      <c r="CYN12" s="107"/>
      <c r="CYO12" s="107"/>
      <c r="CYP12" s="107"/>
      <c r="CYQ12" s="107"/>
      <c r="CYR12" s="107"/>
      <c r="CYS12" s="107"/>
      <c r="CYT12" s="107"/>
      <c r="CYU12" s="107"/>
      <c r="CYV12" s="107"/>
      <c r="CYW12" s="107"/>
      <c r="CYX12" s="107"/>
      <c r="CYY12" s="107"/>
      <c r="CYZ12" s="107"/>
      <c r="CZA12" s="107"/>
      <c r="CZB12" s="107"/>
      <c r="CZC12" s="107"/>
      <c r="CZD12" s="107"/>
      <c r="CZE12" s="107"/>
      <c r="CZF12" s="107"/>
      <c r="CZG12" s="107"/>
      <c r="CZH12" s="107"/>
      <c r="CZI12" s="107"/>
      <c r="CZJ12" s="107"/>
      <c r="CZK12" s="107"/>
      <c r="CZL12" s="107"/>
      <c r="CZM12" s="107"/>
      <c r="CZN12" s="107"/>
      <c r="CZO12" s="107"/>
      <c r="CZP12" s="107"/>
      <c r="CZQ12" s="107"/>
      <c r="CZR12" s="107"/>
      <c r="CZS12" s="107"/>
      <c r="CZT12" s="107"/>
      <c r="CZU12" s="107"/>
      <c r="CZV12" s="107"/>
      <c r="CZW12" s="107"/>
      <c r="CZX12" s="107"/>
      <c r="CZY12" s="107"/>
      <c r="CZZ12" s="107"/>
      <c r="DAA12" s="107"/>
      <c r="DAB12" s="107"/>
      <c r="DAC12" s="107"/>
      <c r="DAD12" s="107"/>
      <c r="DAE12" s="107"/>
      <c r="DAF12" s="107"/>
      <c r="DAG12" s="107"/>
      <c r="DAH12" s="107"/>
      <c r="DAI12" s="107"/>
      <c r="DAJ12" s="107"/>
      <c r="DAK12" s="107"/>
      <c r="DAL12" s="107"/>
      <c r="DAM12" s="107"/>
      <c r="DAN12" s="107"/>
      <c r="DAO12" s="107"/>
      <c r="DAP12" s="107"/>
      <c r="DAQ12" s="107"/>
      <c r="DAR12" s="107"/>
      <c r="DAS12" s="107"/>
      <c r="DAT12" s="107"/>
      <c r="DAU12" s="107"/>
      <c r="DAV12" s="107"/>
      <c r="DAW12" s="107"/>
      <c r="DAX12" s="107"/>
      <c r="DAY12" s="107"/>
      <c r="DAZ12" s="107"/>
      <c r="DBA12" s="107"/>
      <c r="DBB12" s="107"/>
      <c r="DBC12" s="107"/>
      <c r="DBD12" s="107"/>
      <c r="DBE12" s="107"/>
      <c r="DBF12" s="107"/>
      <c r="DBG12" s="107"/>
      <c r="DBH12" s="107"/>
      <c r="DBI12" s="107"/>
      <c r="DBJ12" s="107"/>
      <c r="DBK12" s="107"/>
      <c r="DBL12" s="107"/>
      <c r="DBM12" s="107"/>
      <c r="DBN12" s="107"/>
      <c r="DBO12" s="107"/>
      <c r="DBP12" s="107"/>
      <c r="DBQ12" s="107"/>
      <c r="DBR12" s="107"/>
      <c r="DBS12" s="107"/>
      <c r="DBT12" s="107"/>
      <c r="DBU12" s="107"/>
      <c r="DBV12" s="107"/>
      <c r="DBW12" s="107"/>
      <c r="DBX12" s="107"/>
      <c r="DBY12" s="107"/>
      <c r="DBZ12" s="107"/>
      <c r="DCA12" s="107"/>
      <c r="DCB12" s="107"/>
      <c r="DCC12" s="107"/>
      <c r="DCD12" s="107"/>
      <c r="DCE12" s="107"/>
      <c r="DCF12" s="107"/>
      <c r="DCG12" s="107"/>
      <c r="DCH12" s="107"/>
      <c r="DCI12" s="107"/>
      <c r="DCJ12" s="107"/>
      <c r="DCK12" s="107"/>
      <c r="DCL12" s="107"/>
      <c r="DCM12" s="107"/>
      <c r="DCN12" s="107"/>
      <c r="DCO12" s="107"/>
      <c r="DCP12" s="107"/>
      <c r="DCQ12" s="107"/>
      <c r="DCR12" s="107"/>
      <c r="DCS12" s="107"/>
      <c r="DCT12" s="107"/>
      <c r="DCU12" s="107"/>
      <c r="DCV12" s="107"/>
      <c r="DCW12" s="107"/>
      <c r="DCX12" s="107"/>
      <c r="DCY12" s="107"/>
      <c r="DCZ12" s="107"/>
      <c r="DDA12" s="107"/>
      <c r="DDB12" s="107"/>
      <c r="DDC12" s="107"/>
      <c r="DDD12" s="107"/>
      <c r="DDE12" s="107"/>
      <c r="DDF12" s="107"/>
      <c r="DDG12" s="107"/>
      <c r="DDH12" s="107"/>
      <c r="DDI12" s="107"/>
      <c r="DDJ12" s="107"/>
      <c r="DDK12" s="107"/>
      <c r="DDL12" s="107"/>
      <c r="DDM12" s="107"/>
      <c r="DDN12" s="107"/>
      <c r="DDO12" s="107"/>
      <c r="DDP12" s="107"/>
      <c r="DDQ12" s="107"/>
      <c r="DDR12" s="107"/>
      <c r="DDS12" s="107"/>
      <c r="DDT12" s="107"/>
      <c r="DDU12" s="107"/>
      <c r="DDV12" s="107"/>
      <c r="DDW12" s="107"/>
      <c r="DDX12" s="107"/>
      <c r="DDY12" s="107"/>
      <c r="DDZ12" s="107"/>
      <c r="DEA12" s="107"/>
      <c r="DEB12" s="107"/>
      <c r="DEC12" s="107"/>
      <c r="DED12" s="107"/>
      <c r="DEE12" s="107"/>
      <c r="DEF12" s="107"/>
      <c r="DEG12" s="107"/>
      <c r="DEH12" s="107"/>
      <c r="DEI12" s="107"/>
      <c r="DEJ12" s="107"/>
      <c r="DEK12" s="107"/>
      <c r="DEL12" s="107"/>
      <c r="DEM12" s="107"/>
      <c r="DEN12" s="107"/>
      <c r="DEO12" s="107"/>
      <c r="DEP12" s="107"/>
      <c r="DEQ12" s="107"/>
      <c r="DER12" s="107"/>
      <c r="DES12" s="107"/>
      <c r="DET12" s="107"/>
      <c r="DEU12" s="107"/>
      <c r="DEV12" s="107"/>
      <c r="DEW12" s="107"/>
      <c r="DEX12" s="107"/>
      <c r="DEY12" s="107"/>
      <c r="DEZ12" s="107"/>
      <c r="DFA12" s="107"/>
      <c r="DFB12" s="107"/>
      <c r="DFC12" s="107"/>
      <c r="DFD12" s="107"/>
      <c r="DFE12" s="107"/>
      <c r="DFF12" s="107"/>
      <c r="DFG12" s="107"/>
      <c r="DFH12" s="107"/>
      <c r="DFI12" s="107"/>
      <c r="DFJ12" s="107"/>
      <c r="DFK12" s="107"/>
      <c r="DFL12" s="107"/>
      <c r="DFM12" s="107"/>
      <c r="DFN12" s="107"/>
      <c r="DFO12" s="107"/>
      <c r="DFP12" s="107"/>
      <c r="DFQ12" s="107"/>
      <c r="DFR12" s="107"/>
      <c r="DFS12" s="107"/>
      <c r="DFT12" s="107"/>
      <c r="DFU12" s="107"/>
      <c r="DFV12" s="107"/>
      <c r="DFW12" s="107"/>
      <c r="DFX12" s="107"/>
      <c r="DFY12" s="107"/>
      <c r="DFZ12" s="107"/>
      <c r="DGA12" s="107"/>
      <c r="DGB12" s="107"/>
      <c r="DGC12" s="107"/>
      <c r="DGD12" s="107"/>
      <c r="DGE12" s="107"/>
      <c r="DGF12" s="107"/>
      <c r="DGG12" s="107"/>
      <c r="DGH12" s="107"/>
      <c r="DGI12" s="107"/>
      <c r="DGJ12" s="107"/>
      <c r="DGK12" s="107"/>
      <c r="DGL12" s="107"/>
      <c r="DGM12" s="107"/>
      <c r="DGN12" s="107"/>
      <c r="DGO12" s="107"/>
      <c r="DGP12" s="107"/>
      <c r="DGQ12" s="107"/>
      <c r="DGR12" s="107"/>
      <c r="DGS12" s="107"/>
      <c r="DGT12" s="107"/>
      <c r="DGU12" s="107"/>
      <c r="DGV12" s="107"/>
      <c r="DGW12" s="107"/>
      <c r="DGX12" s="107"/>
      <c r="DGY12" s="107"/>
      <c r="DGZ12" s="107"/>
      <c r="DHA12" s="107"/>
      <c r="DHB12" s="107"/>
      <c r="DHC12" s="107"/>
      <c r="DHD12" s="107"/>
      <c r="DHE12" s="107"/>
      <c r="DHF12" s="107"/>
      <c r="DHG12" s="107"/>
      <c r="DHH12" s="107"/>
      <c r="DHI12" s="107"/>
      <c r="DHJ12" s="107"/>
      <c r="DHK12" s="107"/>
      <c r="DHL12" s="107"/>
      <c r="DHM12" s="107"/>
      <c r="DHN12" s="107"/>
      <c r="DHO12" s="107"/>
      <c r="DHP12" s="107"/>
      <c r="DHQ12" s="107"/>
      <c r="DHR12" s="107"/>
      <c r="DHS12" s="107"/>
      <c r="DHT12" s="107"/>
      <c r="DHU12" s="107"/>
      <c r="DHV12" s="107"/>
      <c r="DHW12" s="107"/>
      <c r="DHX12" s="107"/>
      <c r="DHY12" s="107"/>
      <c r="DHZ12" s="107"/>
      <c r="DIA12" s="107"/>
      <c r="DIB12" s="107"/>
      <c r="DIC12" s="107"/>
      <c r="DID12" s="107"/>
      <c r="DIE12" s="107"/>
      <c r="DIF12" s="107"/>
      <c r="DIG12" s="107"/>
      <c r="DIH12" s="107"/>
      <c r="DII12" s="107"/>
      <c r="DIJ12" s="107"/>
      <c r="DIK12" s="107"/>
      <c r="DIL12" s="107"/>
      <c r="DIM12" s="107"/>
      <c r="DIN12" s="107"/>
      <c r="DIO12" s="107"/>
      <c r="DIP12" s="107"/>
      <c r="DIQ12" s="107"/>
      <c r="DIR12" s="107"/>
      <c r="DIS12" s="107"/>
      <c r="DIT12" s="107"/>
      <c r="DIU12" s="107"/>
      <c r="DIV12" s="107"/>
      <c r="DIW12" s="107"/>
      <c r="DIX12" s="107"/>
      <c r="DIY12" s="107"/>
      <c r="DIZ12" s="107"/>
      <c r="DJA12" s="107"/>
      <c r="DJB12" s="107"/>
      <c r="DJC12" s="107"/>
      <c r="DJD12" s="107"/>
      <c r="DJE12" s="107"/>
      <c r="DJF12" s="107"/>
      <c r="DJG12" s="107"/>
      <c r="DJH12" s="107"/>
      <c r="DJI12" s="107"/>
      <c r="DJJ12" s="107"/>
      <c r="DJK12" s="107"/>
      <c r="DJL12" s="107"/>
      <c r="DJM12" s="107"/>
      <c r="DJN12" s="107"/>
      <c r="DJO12" s="107"/>
      <c r="DJP12" s="107"/>
      <c r="DJQ12" s="107"/>
      <c r="DJR12" s="107"/>
      <c r="DJS12" s="107"/>
      <c r="DJT12" s="107"/>
      <c r="DJU12" s="107"/>
      <c r="DJV12" s="107"/>
      <c r="DJW12" s="107"/>
      <c r="DJX12" s="107"/>
      <c r="DJY12" s="107"/>
      <c r="DJZ12" s="107"/>
      <c r="DKA12" s="107"/>
      <c r="DKB12" s="107"/>
      <c r="DKC12" s="107"/>
      <c r="DKD12" s="107"/>
      <c r="DKE12" s="107"/>
      <c r="DKF12" s="107"/>
      <c r="DKG12" s="107"/>
      <c r="DKH12" s="107"/>
      <c r="DKI12" s="107"/>
      <c r="DKJ12" s="107"/>
      <c r="DKK12" s="107"/>
      <c r="DKL12" s="107"/>
      <c r="DKM12" s="107"/>
      <c r="DKN12" s="107"/>
      <c r="DKO12" s="107"/>
      <c r="DKP12" s="107"/>
      <c r="DKQ12" s="107"/>
      <c r="DKR12" s="107"/>
      <c r="DKS12" s="107"/>
      <c r="DKT12" s="107"/>
      <c r="DKU12" s="107"/>
      <c r="DKV12" s="107"/>
      <c r="DKW12" s="107"/>
      <c r="DKX12" s="107"/>
      <c r="DKY12" s="107"/>
      <c r="DKZ12" s="107"/>
      <c r="DLA12" s="107"/>
      <c r="DLB12" s="107"/>
      <c r="DLC12" s="107"/>
      <c r="DLD12" s="107"/>
      <c r="DLE12" s="107"/>
      <c r="DLF12" s="107"/>
      <c r="DLG12" s="107"/>
      <c r="DLH12" s="107"/>
      <c r="DLI12" s="107"/>
      <c r="DLJ12" s="107"/>
      <c r="DLK12" s="107"/>
      <c r="DLL12" s="107"/>
      <c r="DLM12" s="107"/>
      <c r="DLN12" s="107"/>
      <c r="DLO12" s="107"/>
      <c r="DLP12" s="107"/>
      <c r="DLQ12" s="107"/>
      <c r="DLR12" s="107"/>
      <c r="DLS12" s="107"/>
      <c r="DLT12" s="107"/>
      <c r="DLU12" s="107"/>
      <c r="DLV12" s="107"/>
      <c r="DLW12" s="107"/>
      <c r="DLX12" s="107"/>
      <c r="DLY12" s="107"/>
      <c r="DLZ12" s="107"/>
      <c r="DMA12" s="107"/>
      <c r="DMB12" s="107"/>
      <c r="DMC12" s="107"/>
      <c r="DMD12" s="107"/>
      <c r="DME12" s="107"/>
      <c r="DMF12" s="107"/>
      <c r="DMG12" s="107"/>
      <c r="DMH12" s="107"/>
      <c r="DMI12" s="107"/>
      <c r="DMJ12" s="107"/>
      <c r="DMK12" s="107"/>
      <c r="DML12" s="107"/>
      <c r="DMM12" s="107"/>
      <c r="DMN12" s="107"/>
      <c r="DMO12" s="107"/>
      <c r="DMP12" s="107"/>
      <c r="DMQ12" s="107"/>
      <c r="DMR12" s="107"/>
      <c r="DMS12" s="107"/>
      <c r="DMT12" s="107"/>
      <c r="DMU12" s="107"/>
      <c r="DMV12" s="107"/>
      <c r="DMW12" s="107"/>
      <c r="DMX12" s="107"/>
      <c r="DMY12" s="107"/>
      <c r="DMZ12" s="107"/>
      <c r="DNA12" s="107"/>
      <c r="DNB12" s="107"/>
      <c r="DNC12" s="107"/>
      <c r="DND12" s="107"/>
      <c r="DNE12" s="107"/>
      <c r="DNF12" s="107"/>
      <c r="DNG12" s="107"/>
      <c r="DNH12" s="107"/>
      <c r="DNI12" s="107"/>
      <c r="DNJ12" s="107"/>
      <c r="DNK12" s="107"/>
      <c r="DNL12" s="107"/>
      <c r="DNM12" s="107"/>
      <c r="DNN12" s="107"/>
      <c r="DNO12" s="107"/>
      <c r="DNP12" s="107"/>
      <c r="DNQ12" s="107"/>
      <c r="DNR12" s="107"/>
      <c r="DNS12" s="107"/>
      <c r="DNT12" s="107"/>
      <c r="DNU12" s="107"/>
      <c r="DNV12" s="107"/>
      <c r="DNW12" s="107"/>
      <c r="DNX12" s="107"/>
      <c r="DNY12" s="107"/>
      <c r="DNZ12" s="107"/>
      <c r="DOA12" s="107"/>
      <c r="DOB12" s="107"/>
      <c r="DOC12" s="107"/>
      <c r="DOD12" s="107"/>
      <c r="DOE12" s="107"/>
      <c r="DOF12" s="107"/>
      <c r="DOG12" s="107"/>
      <c r="DOH12" s="107"/>
      <c r="DOI12" s="107"/>
      <c r="DOJ12" s="107"/>
      <c r="DOK12" s="107"/>
      <c r="DOL12" s="107"/>
      <c r="DOM12" s="107"/>
      <c r="DON12" s="107"/>
      <c r="DOO12" s="107"/>
      <c r="DOP12" s="107"/>
      <c r="DOQ12" s="107"/>
      <c r="DOR12" s="107"/>
      <c r="DOS12" s="107"/>
      <c r="DOT12" s="107"/>
      <c r="DOU12" s="107"/>
      <c r="DOV12" s="107"/>
      <c r="DOW12" s="107"/>
      <c r="DOX12" s="107"/>
      <c r="DOY12" s="107"/>
      <c r="DOZ12" s="107"/>
      <c r="DPA12" s="107"/>
      <c r="DPB12" s="107"/>
      <c r="DPC12" s="107"/>
      <c r="DPD12" s="107"/>
      <c r="DPE12" s="107"/>
      <c r="DPF12" s="107"/>
      <c r="DPG12" s="107"/>
      <c r="DPH12" s="107"/>
      <c r="DPI12" s="107"/>
      <c r="DPJ12" s="107"/>
      <c r="DPK12" s="107"/>
      <c r="DPL12" s="107"/>
      <c r="DPM12" s="107"/>
      <c r="DPN12" s="107"/>
      <c r="DPO12" s="107"/>
      <c r="DPP12" s="107"/>
      <c r="DPQ12" s="107"/>
      <c r="DPR12" s="107"/>
      <c r="DPS12" s="107"/>
      <c r="DPT12" s="107"/>
      <c r="DPU12" s="107"/>
      <c r="DPV12" s="107"/>
      <c r="DPW12" s="107"/>
      <c r="DPX12" s="107"/>
      <c r="DPY12" s="107"/>
      <c r="DPZ12" s="107"/>
      <c r="DQA12" s="107"/>
      <c r="DQB12" s="107"/>
      <c r="DQC12" s="107"/>
      <c r="DQD12" s="107"/>
      <c r="DQE12" s="107"/>
      <c r="DQF12" s="107"/>
      <c r="DQG12" s="107"/>
      <c r="DQH12" s="107"/>
      <c r="DQI12" s="107"/>
      <c r="DQJ12" s="107"/>
      <c r="DQK12" s="107"/>
      <c r="DQL12" s="107"/>
      <c r="DQM12" s="107"/>
      <c r="DQN12" s="107"/>
      <c r="DQO12" s="107"/>
      <c r="DQP12" s="107"/>
      <c r="DQQ12" s="107"/>
      <c r="DQR12" s="107"/>
      <c r="DQS12" s="107"/>
      <c r="DQT12" s="107"/>
      <c r="DQU12" s="107"/>
      <c r="DQV12" s="107"/>
      <c r="DQW12" s="107"/>
      <c r="DQX12" s="107"/>
      <c r="DQY12" s="107"/>
      <c r="DQZ12" s="107"/>
      <c r="DRA12" s="107"/>
      <c r="DRB12" s="107"/>
      <c r="DRC12" s="107"/>
      <c r="DRD12" s="107"/>
      <c r="DRE12" s="107"/>
      <c r="DRF12" s="107"/>
      <c r="DRG12" s="107"/>
      <c r="DRH12" s="107"/>
      <c r="DRI12" s="107"/>
      <c r="DRJ12" s="107"/>
      <c r="DRK12" s="107"/>
      <c r="DRL12" s="107"/>
      <c r="DRM12" s="107"/>
      <c r="DRN12" s="107"/>
      <c r="DRO12" s="107"/>
      <c r="DRP12" s="107"/>
      <c r="DRQ12" s="107"/>
      <c r="DRR12" s="107"/>
      <c r="DRS12" s="107"/>
      <c r="DRT12" s="107"/>
      <c r="DRU12" s="107"/>
      <c r="DRV12" s="107"/>
      <c r="DRW12" s="107"/>
      <c r="DRX12" s="107"/>
      <c r="DRY12" s="107"/>
      <c r="DRZ12" s="107"/>
      <c r="DSA12" s="107"/>
      <c r="DSB12" s="107"/>
      <c r="DSC12" s="107"/>
      <c r="DSD12" s="107"/>
      <c r="DSE12" s="107"/>
      <c r="DSF12" s="107"/>
      <c r="DSG12" s="107"/>
      <c r="DSH12" s="107"/>
      <c r="DSI12" s="107"/>
      <c r="DSJ12" s="107"/>
      <c r="DSK12" s="107"/>
      <c r="DSL12" s="107"/>
      <c r="DSM12" s="107"/>
      <c r="DSN12" s="107"/>
      <c r="DSO12" s="107"/>
      <c r="DSP12" s="107"/>
      <c r="DSQ12" s="107"/>
      <c r="DSR12" s="107"/>
      <c r="DSS12" s="107"/>
      <c r="DST12" s="107"/>
      <c r="DSU12" s="107"/>
      <c r="DSV12" s="107"/>
      <c r="DSW12" s="107"/>
      <c r="DSX12" s="107"/>
      <c r="DSY12" s="107"/>
      <c r="DSZ12" s="107"/>
      <c r="DTA12" s="107"/>
      <c r="DTB12" s="107"/>
      <c r="DTC12" s="107"/>
      <c r="DTD12" s="107"/>
      <c r="DTE12" s="107"/>
      <c r="DTF12" s="107"/>
      <c r="DTG12" s="107"/>
      <c r="DTH12" s="107"/>
      <c r="DTI12" s="107"/>
      <c r="DTJ12" s="107"/>
      <c r="DTK12" s="107"/>
      <c r="DTL12" s="107"/>
      <c r="DTM12" s="107"/>
      <c r="DTN12" s="107"/>
      <c r="DTO12" s="107"/>
      <c r="DTP12" s="107"/>
      <c r="DTQ12" s="107"/>
      <c r="DTR12" s="107"/>
      <c r="DTS12" s="107"/>
      <c r="DTT12" s="107"/>
      <c r="DTU12" s="107"/>
      <c r="DTV12" s="107"/>
      <c r="DTW12" s="107"/>
      <c r="DTX12" s="107"/>
      <c r="DTY12" s="107"/>
      <c r="DTZ12" s="107"/>
      <c r="DUA12" s="107"/>
      <c r="DUB12" s="107"/>
      <c r="DUC12" s="107"/>
      <c r="DUD12" s="107"/>
      <c r="DUE12" s="107"/>
      <c r="DUF12" s="107"/>
      <c r="DUG12" s="107"/>
      <c r="DUH12" s="107"/>
      <c r="DUI12" s="107"/>
      <c r="DUJ12" s="107"/>
      <c r="DUK12" s="107"/>
      <c r="DUL12" s="107"/>
      <c r="DUM12" s="107"/>
      <c r="DUN12" s="107"/>
      <c r="DUO12" s="107"/>
      <c r="DUP12" s="107"/>
      <c r="DUQ12" s="107"/>
      <c r="DUR12" s="107"/>
      <c r="DUS12" s="107"/>
      <c r="DUT12" s="107"/>
      <c r="DUU12" s="107"/>
      <c r="DUV12" s="107"/>
      <c r="DUW12" s="107"/>
      <c r="DUX12" s="107"/>
      <c r="DUY12" s="107"/>
      <c r="DUZ12" s="107"/>
      <c r="DVA12" s="107"/>
      <c r="DVB12" s="107"/>
      <c r="DVC12" s="107"/>
      <c r="DVD12" s="107"/>
      <c r="DVE12" s="107"/>
      <c r="DVF12" s="107"/>
      <c r="DVG12" s="107"/>
      <c r="DVH12" s="107"/>
      <c r="DVI12" s="107"/>
      <c r="DVJ12" s="107"/>
      <c r="DVK12" s="107"/>
      <c r="DVL12" s="107"/>
      <c r="DVM12" s="107"/>
      <c r="DVN12" s="107"/>
      <c r="DVO12" s="107"/>
      <c r="DVP12" s="107"/>
      <c r="DVQ12" s="107"/>
      <c r="DVR12" s="107"/>
      <c r="DVS12" s="107"/>
      <c r="DVT12" s="107"/>
      <c r="DVU12" s="107"/>
      <c r="DVV12" s="107"/>
      <c r="DVW12" s="107"/>
      <c r="DVX12" s="107"/>
      <c r="DVY12" s="107"/>
      <c r="DVZ12" s="107"/>
      <c r="DWA12" s="107"/>
      <c r="DWB12" s="107"/>
      <c r="DWC12" s="107"/>
      <c r="DWD12" s="107"/>
      <c r="DWE12" s="107"/>
      <c r="DWF12" s="107"/>
      <c r="DWG12" s="107"/>
      <c r="DWH12" s="107"/>
      <c r="DWI12" s="107"/>
      <c r="DWJ12" s="107"/>
      <c r="DWK12" s="107"/>
      <c r="DWL12" s="107"/>
      <c r="DWM12" s="107"/>
      <c r="DWN12" s="107"/>
      <c r="DWO12" s="107"/>
      <c r="DWP12" s="107"/>
      <c r="DWQ12" s="107"/>
      <c r="DWR12" s="107"/>
      <c r="DWS12" s="107"/>
      <c r="DWT12" s="107"/>
      <c r="DWU12" s="107"/>
      <c r="DWV12" s="107"/>
      <c r="DWW12" s="107"/>
      <c r="DWX12" s="107"/>
      <c r="DWY12" s="107"/>
      <c r="DWZ12" s="107"/>
      <c r="DXA12" s="107"/>
      <c r="DXB12" s="107"/>
      <c r="DXC12" s="107"/>
      <c r="DXD12" s="107"/>
      <c r="DXE12" s="107"/>
      <c r="DXF12" s="107"/>
      <c r="DXG12" s="107"/>
      <c r="DXH12" s="107"/>
      <c r="DXI12" s="107"/>
      <c r="DXJ12" s="107"/>
      <c r="DXK12" s="107"/>
      <c r="DXL12" s="107"/>
      <c r="DXM12" s="107"/>
      <c r="DXN12" s="107"/>
      <c r="DXO12" s="107"/>
      <c r="DXP12" s="107"/>
      <c r="DXQ12" s="107"/>
      <c r="DXR12" s="107"/>
      <c r="DXS12" s="107"/>
      <c r="DXT12" s="107"/>
      <c r="DXU12" s="107"/>
      <c r="DXV12" s="107"/>
      <c r="DXW12" s="107"/>
      <c r="DXX12" s="107"/>
      <c r="DXY12" s="107"/>
      <c r="DXZ12" s="107"/>
      <c r="DYA12" s="107"/>
      <c r="DYB12" s="107"/>
      <c r="DYC12" s="107"/>
      <c r="DYD12" s="107"/>
      <c r="DYE12" s="107"/>
      <c r="DYF12" s="107"/>
      <c r="DYG12" s="107"/>
      <c r="DYH12" s="107"/>
      <c r="DYI12" s="107"/>
      <c r="DYJ12" s="107"/>
      <c r="DYK12" s="107"/>
      <c r="DYL12" s="107"/>
      <c r="DYM12" s="107"/>
      <c r="DYN12" s="107"/>
      <c r="DYO12" s="107"/>
      <c r="DYP12" s="107"/>
      <c r="DYQ12" s="107"/>
      <c r="DYR12" s="107"/>
      <c r="DYS12" s="107"/>
      <c r="DYT12" s="107"/>
      <c r="DYU12" s="107"/>
      <c r="DYV12" s="107"/>
      <c r="DYW12" s="107"/>
      <c r="DYX12" s="107"/>
      <c r="DYY12" s="107"/>
      <c r="DYZ12" s="107"/>
      <c r="DZA12" s="107"/>
      <c r="DZB12" s="107"/>
      <c r="DZC12" s="107"/>
      <c r="DZD12" s="107"/>
      <c r="DZE12" s="107"/>
      <c r="DZF12" s="107"/>
      <c r="DZG12" s="107"/>
      <c r="DZH12" s="107"/>
      <c r="DZI12" s="107"/>
      <c r="DZJ12" s="107"/>
      <c r="DZK12" s="107"/>
      <c r="DZL12" s="107"/>
      <c r="DZM12" s="107"/>
      <c r="DZN12" s="107"/>
      <c r="DZO12" s="107"/>
      <c r="DZP12" s="107"/>
      <c r="DZQ12" s="107"/>
      <c r="DZR12" s="107"/>
      <c r="DZS12" s="107"/>
      <c r="DZT12" s="107"/>
      <c r="DZU12" s="107"/>
      <c r="DZV12" s="107"/>
      <c r="DZW12" s="107"/>
      <c r="DZX12" s="107"/>
      <c r="DZY12" s="107"/>
      <c r="DZZ12" s="107"/>
      <c r="EAA12" s="107"/>
      <c r="EAB12" s="107"/>
      <c r="EAC12" s="107"/>
      <c r="EAD12" s="107"/>
      <c r="EAE12" s="107"/>
      <c r="EAF12" s="107"/>
      <c r="EAG12" s="107"/>
      <c r="EAH12" s="107"/>
      <c r="EAI12" s="107"/>
      <c r="EAJ12" s="107"/>
      <c r="EAK12" s="107"/>
      <c r="EAL12" s="107"/>
      <c r="EAM12" s="107"/>
      <c r="EAN12" s="107"/>
      <c r="EAO12" s="107"/>
      <c r="EAP12" s="107"/>
      <c r="EAQ12" s="107"/>
      <c r="EAR12" s="107"/>
      <c r="EAS12" s="107"/>
      <c r="EAT12" s="107"/>
      <c r="EAU12" s="107"/>
      <c r="EAV12" s="107"/>
      <c r="EAW12" s="107"/>
      <c r="EAX12" s="107"/>
      <c r="EAY12" s="107"/>
      <c r="EAZ12" s="107"/>
      <c r="EBA12" s="107"/>
      <c r="EBB12" s="107"/>
      <c r="EBC12" s="107"/>
      <c r="EBD12" s="107"/>
      <c r="EBE12" s="107"/>
      <c r="EBF12" s="107"/>
      <c r="EBG12" s="107"/>
      <c r="EBH12" s="107"/>
      <c r="EBI12" s="107"/>
      <c r="EBJ12" s="107"/>
      <c r="EBK12" s="107"/>
      <c r="EBL12" s="107"/>
      <c r="EBM12" s="107"/>
      <c r="EBN12" s="107"/>
      <c r="EBO12" s="107"/>
      <c r="EBP12" s="107"/>
      <c r="EBQ12" s="107"/>
      <c r="EBR12" s="107"/>
      <c r="EBS12" s="107"/>
      <c r="EBT12" s="107"/>
      <c r="EBU12" s="107"/>
      <c r="EBV12" s="107"/>
      <c r="EBW12" s="107"/>
      <c r="EBX12" s="107"/>
      <c r="EBY12" s="107"/>
      <c r="EBZ12" s="107"/>
      <c r="ECA12" s="107"/>
      <c r="ECB12" s="107"/>
      <c r="ECC12" s="107"/>
      <c r="ECD12" s="107"/>
      <c r="ECE12" s="107"/>
      <c r="ECF12" s="107"/>
      <c r="ECG12" s="107"/>
      <c r="ECH12" s="107"/>
      <c r="ECI12" s="107"/>
      <c r="ECJ12" s="107"/>
      <c r="ECK12" s="107"/>
      <c r="ECL12" s="107"/>
      <c r="ECM12" s="107"/>
      <c r="ECN12" s="107"/>
      <c r="ECO12" s="107"/>
      <c r="ECP12" s="107"/>
      <c r="ECQ12" s="107"/>
      <c r="ECR12" s="107"/>
      <c r="ECS12" s="107"/>
      <c r="ECT12" s="107"/>
      <c r="ECU12" s="107"/>
      <c r="ECV12" s="107"/>
      <c r="ECW12" s="107"/>
      <c r="ECX12" s="107"/>
      <c r="ECY12" s="107"/>
      <c r="ECZ12" s="107"/>
      <c r="EDA12" s="107"/>
      <c r="EDB12" s="107"/>
      <c r="EDC12" s="107"/>
      <c r="EDD12" s="107"/>
      <c r="EDE12" s="107"/>
      <c r="EDF12" s="107"/>
      <c r="EDG12" s="107"/>
      <c r="EDH12" s="107"/>
      <c r="EDI12" s="107"/>
      <c r="EDJ12" s="107"/>
      <c r="EDK12" s="107"/>
      <c r="EDL12" s="107"/>
      <c r="EDM12" s="107"/>
      <c r="EDN12" s="107"/>
      <c r="EDO12" s="107"/>
      <c r="EDP12" s="107"/>
      <c r="EDQ12" s="107"/>
      <c r="EDR12" s="107"/>
      <c r="EDS12" s="107"/>
      <c r="EDT12" s="107"/>
      <c r="EDU12" s="107"/>
      <c r="EDV12" s="107"/>
      <c r="EDW12" s="107"/>
      <c r="EDX12" s="107"/>
      <c r="EDY12" s="107"/>
      <c r="EDZ12" s="107"/>
      <c r="EEA12" s="107"/>
      <c r="EEB12" s="107"/>
      <c r="EEC12" s="107"/>
      <c r="EED12" s="107"/>
      <c r="EEE12" s="107"/>
      <c r="EEF12" s="107"/>
      <c r="EEG12" s="107"/>
      <c r="EEH12" s="107"/>
      <c r="EEI12" s="107"/>
      <c r="EEJ12" s="107"/>
      <c r="EEK12" s="107"/>
      <c r="EEL12" s="107"/>
      <c r="EEM12" s="107"/>
      <c r="EEN12" s="107"/>
      <c r="EEO12" s="107"/>
      <c r="EEP12" s="107"/>
      <c r="EEQ12" s="107"/>
      <c r="EER12" s="107"/>
      <c r="EES12" s="107"/>
      <c r="EET12" s="107"/>
      <c r="EEU12" s="107"/>
      <c r="EEV12" s="107"/>
      <c r="EEW12" s="107"/>
      <c r="EEX12" s="107"/>
      <c r="EEY12" s="107"/>
      <c r="EEZ12" s="107"/>
      <c r="EFA12" s="107"/>
      <c r="EFB12" s="107"/>
      <c r="EFC12" s="107"/>
      <c r="EFD12" s="107"/>
      <c r="EFE12" s="107"/>
      <c r="EFF12" s="107"/>
      <c r="EFG12" s="107"/>
      <c r="EFH12" s="107"/>
      <c r="EFI12" s="107"/>
      <c r="EFJ12" s="107"/>
      <c r="EFK12" s="107"/>
      <c r="EFL12" s="107"/>
      <c r="EFM12" s="107"/>
      <c r="EFN12" s="107"/>
      <c r="EFO12" s="107"/>
      <c r="EFP12" s="107"/>
      <c r="EFQ12" s="107"/>
      <c r="EFR12" s="107"/>
      <c r="EFS12" s="107"/>
      <c r="EFT12" s="107"/>
      <c r="EFU12" s="107"/>
      <c r="EFV12" s="107"/>
      <c r="EFW12" s="107"/>
      <c r="EFX12" s="107"/>
      <c r="EFY12" s="107"/>
      <c r="EFZ12" s="107"/>
      <c r="EGA12" s="107"/>
      <c r="EGB12" s="107"/>
      <c r="EGC12" s="107"/>
      <c r="EGD12" s="107"/>
      <c r="EGE12" s="107"/>
      <c r="EGF12" s="107"/>
      <c r="EGG12" s="107"/>
      <c r="EGH12" s="107"/>
      <c r="EGI12" s="107"/>
      <c r="EGJ12" s="107"/>
      <c r="EGK12" s="107"/>
      <c r="EGL12" s="107"/>
      <c r="EGM12" s="107"/>
      <c r="EGN12" s="107"/>
      <c r="EGO12" s="107"/>
      <c r="EGP12" s="107"/>
      <c r="EGQ12" s="107"/>
      <c r="EGR12" s="107"/>
      <c r="EGS12" s="107"/>
      <c r="EGT12" s="107"/>
      <c r="EGU12" s="107"/>
      <c r="EGV12" s="107"/>
      <c r="EGW12" s="107"/>
      <c r="EGX12" s="107"/>
      <c r="EGY12" s="107"/>
      <c r="EGZ12" s="107"/>
      <c r="EHA12" s="107"/>
      <c r="EHB12" s="107"/>
      <c r="EHC12" s="107"/>
      <c r="EHD12" s="107"/>
      <c r="EHE12" s="107"/>
      <c r="EHF12" s="107"/>
      <c r="EHG12" s="107"/>
      <c r="EHH12" s="107"/>
      <c r="EHI12" s="107"/>
      <c r="EHJ12" s="107"/>
      <c r="EHK12" s="107"/>
      <c r="EHL12" s="107"/>
      <c r="EHM12" s="107"/>
      <c r="EHN12" s="107"/>
      <c r="EHO12" s="107"/>
      <c r="EHP12" s="107"/>
      <c r="EHQ12" s="107"/>
      <c r="EHR12" s="107"/>
      <c r="EHS12" s="107"/>
      <c r="EHT12" s="107"/>
      <c r="EHU12" s="107"/>
      <c r="EHV12" s="107"/>
      <c r="EHW12" s="107"/>
      <c r="EHX12" s="107"/>
      <c r="EHY12" s="107"/>
      <c r="EHZ12" s="107"/>
      <c r="EIA12" s="107"/>
      <c r="EIB12" s="107"/>
      <c r="EIC12" s="107"/>
      <c r="EID12" s="107"/>
      <c r="EIE12" s="107"/>
      <c r="EIF12" s="107"/>
      <c r="EIG12" s="107"/>
      <c r="EIH12" s="107"/>
      <c r="EII12" s="107"/>
      <c r="EIJ12" s="107"/>
      <c r="EIK12" s="107"/>
      <c r="EIL12" s="107"/>
      <c r="EIM12" s="107"/>
      <c r="EIN12" s="107"/>
      <c r="EIO12" s="107"/>
      <c r="EIP12" s="107"/>
      <c r="EIQ12" s="107"/>
      <c r="EIR12" s="107"/>
      <c r="EIS12" s="107"/>
      <c r="EIT12" s="107"/>
      <c r="EIU12" s="107"/>
      <c r="EIV12" s="107"/>
      <c r="EIW12" s="107"/>
      <c r="EIX12" s="107"/>
      <c r="EIY12" s="107"/>
      <c r="EIZ12" s="107"/>
      <c r="EJA12" s="107"/>
      <c r="EJB12" s="107"/>
      <c r="EJC12" s="107"/>
      <c r="EJD12" s="107"/>
      <c r="EJE12" s="107"/>
      <c r="EJF12" s="107"/>
      <c r="EJG12" s="107"/>
      <c r="EJH12" s="107"/>
      <c r="EJI12" s="107"/>
      <c r="EJJ12" s="107"/>
      <c r="EJK12" s="107"/>
      <c r="EJL12" s="107"/>
      <c r="EJM12" s="107"/>
      <c r="EJN12" s="107"/>
      <c r="EJO12" s="107"/>
      <c r="EJP12" s="107"/>
      <c r="EJQ12" s="107"/>
      <c r="EJR12" s="107"/>
      <c r="EJS12" s="107"/>
      <c r="EJT12" s="107"/>
      <c r="EJU12" s="107"/>
      <c r="EJV12" s="107"/>
      <c r="EJW12" s="107"/>
      <c r="EJX12" s="107"/>
      <c r="EJY12" s="107"/>
      <c r="EJZ12" s="107"/>
      <c r="EKA12" s="107"/>
      <c r="EKB12" s="107"/>
      <c r="EKC12" s="107"/>
      <c r="EKD12" s="107"/>
      <c r="EKE12" s="107"/>
      <c r="EKF12" s="107"/>
      <c r="EKG12" s="107"/>
      <c r="EKH12" s="107"/>
      <c r="EKI12" s="107"/>
      <c r="EKJ12" s="107"/>
      <c r="EKK12" s="107"/>
      <c r="EKL12" s="107"/>
      <c r="EKM12" s="107"/>
      <c r="EKN12" s="107"/>
      <c r="EKO12" s="107"/>
      <c r="EKP12" s="107"/>
      <c r="EKQ12" s="107"/>
      <c r="EKR12" s="107"/>
      <c r="EKS12" s="107"/>
      <c r="EKT12" s="107"/>
      <c r="EKU12" s="107"/>
      <c r="EKV12" s="107"/>
      <c r="EKW12" s="107"/>
      <c r="EKX12" s="107"/>
      <c r="EKY12" s="107"/>
      <c r="EKZ12" s="107"/>
      <c r="ELA12" s="107"/>
      <c r="ELB12" s="107"/>
      <c r="ELC12" s="107"/>
      <c r="ELD12" s="107"/>
      <c r="ELE12" s="107"/>
      <c r="ELF12" s="107"/>
      <c r="ELG12" s="107"/>
      <c r="ELH12" s="107"/>
      <c r="ELI12" s="107"/>
      <c r="ELJ12" s="107"/>
      <c r="ELK12" s="107"/>
      <c r="ELL12" s="107"/>
      <c r="ELM12" s="107"/>
      <c r="ELN12" s="107"/>
      <c r="ELO12" s="107"/>
      <c r="ELP12" s="107"/>
      <c r="ELQ12" s="107"/>
      <c r="ELR12" s="107"/>
      <c r="ELS12" s="107"/>
      <c r="ELT12" s="107"/>
      <c r="ELU12" s="107"/>
      <c r="ELV12" s="107"/>
      <c r="ELW12" s="107"/>
      <c r="ELX12" s="107"/>
      <c r="ELY12" s="107"/>
      <c r="ELZ12" s="107"/>
      <c r="EMA12" s="107"/>
      <c r="EMB12" s="107"/>
      <c r="EMC12" s="107"/>
      <c r="EMD12" s="107"/>
      <c r="EME12" s="107"/>
      <c r="EMF12" s="107"/>
      <c r="EMG12" s="107"/>
      <c r="EMH12" s="107"/>
      <c r="EMI12" s="107"/>
      <c r="EMJ12" s="107"/>
      <c r="EMK12" s="107"/>
      <c r="EML12" s="107"/>
      <c r="EMM12" s="107"/>
      <c r="EMN12" s="107"/>
      <c r="EMO12" s="107"/>
      <c r="EMP12" s="107"/>
      <c r="EMQ12" s="107"/>
      <c r="EMR12" s="107"/>
      <c r="EMS12" s="107"/>
      <c r="EMT12" s="107"/>
      <c r="EMU12" s="107"/>
      <c r="EMV12" s="107"/>
      <c r="EMW12" s="107"/>
      <c r="EMX12" s="107"/>
      <c r="EMY12" s="107"/>
      <c r="EMZ12" s="107"/>
      <c r="ENA12" s="107"/>
      <c r="ENB12" s="107"/>
      <c r="ENC12" s="107"/>
      <c r="END12" s="107"/>
      <c r="ENE12" s="107"/>
      <c r="ENF12" s="107"/>
      <c r="ENG12" s="107"/>
      <c r="ENH12" s="107"/>
      <c r="ENI12" s="107"/>
      <c r="ENJ12" s="107"/>
      <c r="ENK12" s="107"/>
      <c r="ENL12" s="107"/>
      <c r="ENM12" s="107"/>
      <c r="ENN12" s="107"/>
      <c r="ENO12" s="107"/>
      <c r="ENP12" s="107"/>
      <c r="ENQ12" s="107"/>
      <c r="ENR12" s="107"/>
      <c r="ENS12" s="107"/>
      <c r="ENT12" s="107"/>
      <c r="ENU12" s="107"/>
      <c r="ENV12" s="107"/>
      <c r="ENW12" s="107"/>
      <c r="ENX12" s="107"/>
      <c r="ENY12" s="107"/>
      <c r="ENZ12" s="107"/>
      <c r="EOA12" s="107"/>
      <c r="EOB12" s="107"/>
      <c r="EOC12" s="107"/>
      <c r="EOD12" s="107"/>
      <c r="EOE12" s="107"/>
      <c r="EOF12" s="107"/>
      <c r="EOG12" s="107"/>
      <c r="EOH12" s="107"/>
      <c r="EOI12" s="107"/>
      <c r="EOJ12" s="107"/>
      <c r="EOK12" s="107"/>
      <c r="EOL12" s="107"/>
      <c r="EOM12" s="107"/>
      <c r="EON12" s="107"/>
      <c r="EOO12" s="107"/>
      <c r="EOP12" s="107"/>
      <c r="EOQ12" s="107"/>
      <c r="EOR12" s="107"/>
      <c r="EOS12" s="107"/>
      <c r="EOT12" s="107"/>
      <c r="EOU12" s="107"/>
      <c r="EOV12" s="107"/>
      <c r="EOW12" s="107"/>
      <c r="EOX12" s="107"/>
      <c r="EOY12" s="107"/>
      <c r="EOZ12" s="107"/>
      <c r="EPA12" s="107"/>
      <c r="EPB12" s="107"/>
      <c r="EPC12" s="107"/>
      <c r="EPD12" s="107"/>
      <c r="EPE12" s="107"/>
      <c r="EPF12" s="107"/>
      <c r="EPG12" s="107"/>
      <c r="EPH12" s="107"/>
      <c r="EPI12" s="107"/>
      <c r="EPJ12" s="107"/>
      <c r="EPK12" s="107"/>
      <c r="EPL12" s="107"/>
      <c r="EPM12" s="107"/>
      <c r="EPN12" s="107"/>
      <c r="EPO12" s="107"/>
      <c r="EPP12" s="107"/>
      <c r="EPQ12" s="107"/>
      <c r="EPR12" s="107"/>
      <c r="EPS12" s="107"/>
      <c r="EPT12" s="107"/>
      <c r="EPU12" s="107"/>
      <c r="EPV12" s="107"/>
      <c r="EPW12" s="107"/>
      <c r="EPX12" s="107"/>
      <c r="EPY12" s="107"/>
      <c r="EPZ12" s="107"/>
      <c r="EQA12" s="107"/>
      <c r="EQB12" s="107"/>
      <c r="EQC12" s="107"/>
      <c r="EQD12" s="107"/>
      <c r="EQE12" s="107"/>
      <c r="EQF12" s="107"/>
      <c r="EQG12" s="107"/>
      <c r="EQH12" s="107"/>
      <c r="EQI12" s="107"/>
      <c r="EQJ12" s="107"/>
      <c r="EQK12" s="107"/>
      <c r="EQL12" s="107"/>
      <c r="EQM12" s="107"/>
      <c r="EQN12" s="107"/>
      <c r="EQO12" s="107"/>
      <c r="EQP12" s="107"/>
      <c r="EQQ12" s="107"/>
      <c r="EQR12" s="107"/>
      <c r="EQS12" s="107"/>
      <c r="EQT12" s="107"/>
      <c r="EQU12" s="107"/>
      <c r="EQV12" s="107"/>
      <c r="EQW12" s="107"/>
      <c r="EQX12" s="107"/>
      <c r="EQY12" s="107"/>
      <c r="EQZ12" s="107"/>
      <c r="ERA12" s="107"/>
      <c r="ERB12" s="107"/>
      <c r="ERC12" s="107"/>
      <c r="ERD12" s="107"/>
      <c r="ERE12" s="107"/>
      <c r="ERF12" s="107"/>
      <c r="ERG12" s="107"/>
      <c r="ERH12" s="107"/>
      <c r="ERI12" s="107"/>
      <c r="ERJ12" s="107"/>
      <c r="ERK12" s="107"/>
      <c r="ERL12" s="107"/>
      <c r="ERM12" s="107"/>
      <c r="ERN12" s="107"/>
      <c r="ERO12" s="107"/>
      <c r="ERP12" s="107"/>
      <c r="ERQ12" s="107"/>
      <c r="ERR12" s="107"/>
      <c r="ERS12" s="107"/>
      <c r="ERT12" s="107"/>
      <c r="ERU12" s="107"/>
      <c r="ERV12" s="107"/>
      <c r="ERW12" s="107"/>
      <c r="ERX12" s="107"/>
      <c r="ERY12" s="107"/>
      <c r="ERZ12" s="107"/>
      <c r="ESA12" s="107"/>
      <c r="ESB12" s="107"/>
      <c r="ESC12" s="107"/>
      <c r="ESD12" s="107"/>
      <c r="ESE12" s="107"/>
      <c r="ESF12" s="107"/>
      <c r="ESG12" s="107"/>
      <c r="ESH12" s="107"/>
      <c r="ESI12" s="107"/>
      <c r="ESJ12" s="107"/>
      <c r="ESK12" s="107"/>
      <c r="ESL12" s="107"/>
      <c r="ESM12" s="107"/>
      <c r="ESN12" s="107"/>
      <c r="ESO12" s="107"/>
      <c r="ESP12" s="107"/>
      <c r="ESQ12" s="107"/>
      <c r="ESR12" s="107"/>
      <c r="ESS12" s="107"/>
      <c r="EST12" s="107"/>
      <c r="ESU12" s="107"/>
      <c r="ESV12" s="107"/>
      <c r="ESW12" s="107"/>
      <c r="ESX12" s="107"/>
      <c r="ESY12" s="107"/>
      <c r="ESZ12" s="107"/>
      <c r="ETA12" s="107"/>
      <c r="ETB12" s="107"/>
      <c r="ETC12" s="107"/>
      <c r="ETD12" s="107"/>
      <c r="ETE12" s="107"/>
      <c r="ETF12" s="107"/>
      <c r="ETG12" s="107"/>
      <c r="ETH12" s="107"/>
      <c r="ETI12" s="107"/>
      <c r="ETJ12" s="107"/>
      <c r="ETK12" s="107"/>
      <c r="ETL12" s="107"/>
      <c r="ETM12" s="107"/>
      <c r="ETN12" s="107"/>
      <c r="ETO12" s="107"/>
      <c r="ETP12" s="107"/>
      <c r="ETQ12" s="107"/>
      <c r="ETR12" s="107"/>
      <c r="ETS12" s="107"/>
      <c r="ETT12" s="107"/>
      <c r="ETU12" s="107"/>
      <c r="ETV12" s="107"/>
      <c r="ETW12" s="107"/>
      <c r="ETX12" s="107"/>
      <c r="ETY12" s="107"/>
      <c r="ETZ12" s="107"/>
      <c r="EUA12" s="107"/>
      <c r="EUB12" s="107"/>
      <c r="EUC12" s="107"/>
      <c r="EUD12" s="107"/>
      <c r="EUE12" s="107"/>
      <c r="EUF12" s="107"/>
      <c r="EUG12" s="107"/>
      <c r="EUH12" s="107"/>
      <c r="EUI12" s="107"/>
      <c r="EUJ12" s="107"/>
      <c r="EUK12" s="107"/>
      <c r="EUL12" s="107"/>
      <c r="EUM12" s="107"/>
      <c r="EUN12" s="107"/>
      <c r="EUO12" s="107"/>
      <c r="EUP12" s="107"/>
      <c r="EUQ12" s="107"/>
      <c r="EUR12" s="107"/>
      <c r="EUS12" s="107"/>
      <c r="EUT12" s="107"/>
      <c r="EUU12" s="107"/>
      <c r="EUV12" s="107"/>
      <c r="EUW12" s="107"/>
      <c r="EUX12" s="107"/>
      <c r="EUY12" s="107"/>
      <c r="EUZ12" s="107"/>
      <c r="EVA12" s="107"/>
      <c r="EVB12" s="107"/>
      <c r="EVC12" s="107"/>
      <c r="EVD12" s="107"/>
      <c r="EVE12" s="107"/>
      <c r="EVF12" s="107"/>
      <c r="EVG12" s="107"/>
      <c r="EVH12" s="107"/>
      <c r="EVI12" s="107"/>
      <c r="EVJ12" s="107"/>
      <c r="EVK12" s="107"/>
      <c r="EVL12" s="107"/>
      <c r="EVM12" s="107"/>
      <c r="EVN12" s="107"/>
      <c r="EVO12" s="107"/>
      <c r="EVP12" s="107"/>
      <c r="EVQ12" s="107"/>
      <c r="EVR12" s="107"/>
      <c r="EVS12" s="107"/>
      <c r="EVT12" s="107"/>
      <c r="EVU12" s="107"/>
      <c r="EVV12" s="107"/>
      <c r="EVW12" s="107"/>
      <c r="EVX12" s="107"/>
      <c r="EVY12" s="107"/>
      <c r="EVZ12" s="107"/>
      <c r="EWA12" s="107"/>
      <c r="EWB12" s="107"/>
      <c r="EWC12" s="107"/>
      <c r="EWD12" s="107"/>
      <c r="EWE12" s="107"/>
      <c r="EWF12" s="107"/>
      <c r="EWG12" s="107"/>
      <c r="EWH12" s="107"/>
      <c r="EWI12" s="107"/>
      <c r="EWJ12" s="107"/>
      <c r="EWK12" s="107"/>
      <c r="EWL12" s="107"/>
      <c r="EWM12" s="107"/>
      <c r="EWN12" s="107"/>
      <c r="EWO12" s="107"/>
      <c r="EWP12" s="107"/>
      <c r="EWQ12" s="107"/>
      <c r="EWR12" s="107"/>
      <c r="EWS12" s="107"/>
      <c r="EWT12" s="107"/>
      <c r="EWU12" s="107"/>
      <c r="EWV12" s="107"/>
      <c r="EWW12" s="107"/>
      <c r="EWX12" s="107"/>
      <c r="EWY12" s="107"/>
      <c r="EWZ12" s="107"/>
      <c r="EXA12" s="107"/>
      <c r="EXB12" s="107"/>
      <c r="EXC12" s="107"/>
      <c r="EXD12" s="107"/>
      <c r="EXE12" s="107"/>
      <c r="EXF12" s="107"/>
      <c r="EXG12" s="107"/>
      <c r="EXH12" s="107"/>
      <c r="EXI12" s="107"/>
      <c r="EXJ12" s="107"/>
      <c r="EXK12" s="107"/>
      <c r="EXL12" s="107"/>
      <c r="EXM12" s="107"/>
      <c r="EXN12" s="107"/>
      <c r="EXO12" s="107"/>
      <c r="EXP12" s="107"/>
      <c r="EXQ12" s="107"/>
      <c r="EXR12" s="107"/>
      <c r="EXS12" s="107"/>
      <c r="EXT12" s="107"/>
      <c r="EXU12" s="107"/>
      <c r="EXV12" s="107"/>
      <c r="EXW12" s="107"/>
      <c r="EXX12" s="107"/>
      <c r="EXY12" s="107"/>
      <c r="EXZ12" s="107"/>
      <c r="EYA12" s="107"/>
      <c r="EYB12" s="107"/>
      <c r="EYC12" s="107"/>
      <c r="EYD12" s="107"/>
      <c r="EYE12" s="107"/>
      <c r="EYF12" s="107"/>
      <c r="EYG12" s="107"/>
      <c r="EYH12" s="107"/>
      <c r="EYI12" s="107"/>
      <c r="EYJ12" s="107"/>
      <c r="EYK12" s="107"/>
      <c r="EYL12" s="107"/>
      <c r="EYM12" s="107"/>
      <c r="EYN12" s="107"/>
      <c r="EYO12" s="107"/>
      <c r="EYP12" s="107"/>
      <c r="EYQ12" s="107"/>
      <c r="EYR12" s="107"/>
      <c r="EYS12" s="107"/>
      <c r="EYT12" s="107"/>
      <c r="EYU12" s="107"/>
      <c r="EYV12" s="107"/>
      <c r="EYW12" s="107"/>
      <c r="EYX12" s="107"/>
      <c r="EYY12" s="107"/>
      <c r="EYZ12" s="107"/>
      <c r="EZA12" s="107"/>
      <c r="EZB12" s="107"/>
      <c r="EZC12" s="107"/>
      <c r="EZD12" s="107"/>
      <c r="EZE12" s="107"/>
      <c r="EZF12" s="107"/>
      <c r="EZG12" s="107"/>
      <c r="EZH12" s="107"/>
      <c r="EZI12" s="107"/>
      <c r="EZJ12" s="107"/>
      <c r="EZK12" s="107"/>
      <c r="EZL12" s="107"/>
      <c r="EZM12" s="107"/>
      <c r="EZN12" s="107"/>
      <c r="EZO12" s="107"/>
      <c r="EZP12" s="107"/>
      <c r="EZQ12" s="107"/>
      <c r="EZR12" s="107"/>
      <c r="EZS12" s="107"/>
      <c r="EZT12" s="107"/>
      <c r="EZU12" s="107"/>
      <c r="EZV12" s="107"/>
      <c r="EZW12" s="107"/>
      <c r="EZX12" s="107"/>
      <c r="EZY12" s="107"/>
      <c r="EZZ12" s="107"/>
      <c r="FAA12" s="107"/>
      <c r="FAB12" s="107"/>
      <c r="FAC12" s="107"/>
      <c r="FAD12" s="107"/>
      <c r="FAE12" s="107"/>
      <c r="FAF12" s="107"/>
      <c r="FAG12" s="107"/>
      <c r="FAH12" s="107"/>
      <c r="FAI12" s="107"/>
      <c r="FAJ12" s="107"/>
      <c r="FAK12" s="107"/>
      <c r="FAL12" s="107"/>
      <c r="FAM12" s="107"/>
      <c r="FAN12" s="107"/>
      <c r="FAO12" s="107"/>
      <c r="FAP12" s="107"/>
      <c r="FAQ12" s="107"/>
      <c r="FAR12" s="107"/>
      <c r="FAS12" s="107"/>
      <c r="FAT12" s="107"/>
      <c r="FAU12" s="107"/>
      <c r="FAV12" s="107"/>
      <c r="FAW12" s="107"/>
      <c r="FAX12" s="107"/>
      <c r="FAY12" s="107"/>
      <c r="FAZ12" s="107"/>
      <c r="FBA12" s="107"/>
      <c r="FBB12" s="107"/>
      <c r="FBC12" s="107"/>
      <c r="FBD12" s="107"/>
      <c r="FBE12" s="107"/>
      <c r="FBF12" s="107"/>
      <c r="FBG12" s="107"/>
      <c r="FBH12" s="107"/>
      <c r="FBI12" s="107"/>
      <c r="FBJ12" s="107"/>
      <c r="FBK12" s="107"/>
      <c r="FBL12" s="107"/>
      <c r="FBM12" s="107"/>
      <c r="FBN12" s="107"/>
      <c r="FBO12" s="107"/>
      <c r="FBP12" s="107"/>
      <c r="FBQ12" s="107"/>
      <c r="FBR12" s="107"/>
      <c r="FBS12" s="107"/>
      <c r="FBT12" s="107"/>
      <c r="FBU12" s="107"/>
      <c r="FBV12" s="107"/>
      <c r="FBW12" s="107"/>
      <c r="FBX12" s="107"/>
      <c r="FBY12" s="107"/>
      <c r="FBZ12" s="107"/>
      <c r="FCA12" s="107"/>
      <c r="FCB12" s="107"/>
      <c r="FCC12" s="107"/>
      <c r="FCD12" s="107"/>
      <c r="FCE12" s="107"/>
      <c r="FCF12" s="107"/>
      <c r="FCG12" s="107"/>
      <c r="FCH12" s="107"/>
      <c r="FCI12" s="107"/>
      <c r="FCJ12" s="107"/>
      <c r="FCK12" s="107"/>
      <c r="FCL12" s="107"/>
      <c r="FCM12" s="107"/>
      <c r="FCN12" s="107"/>
      <c r="FCO12" s="107"/>
      <c r="FCP12" s="107"/>
      <c r="FCQ12" s="107"/>
      <c r="FCR12" s="107"/>
      <c r="FCS12" s="107"/>
      <c r="FCT12" s="107"/>
      <c r="FCU12" s="107"/>
      <c r="FCV12" s="107"/>
      <c r="FCW12" s="107"/>
      <c r="FCX12" s="107"/>
      <c r="FCY12" s="107"/>
      <c r="FCZ12" s="107"/>
      <c r="FDA12" s="107"/>
      <c r="FDB12" s="107"/>
      <c r="FDC12" s="107"/>
      <c r="FDD12" s="107"/>
      <c r="FDE12" s="107"/>
      <c r="FDF12" s="107"/>
      <c r="FDG12" s="107"/>
      <c r="FDH12" s="107"/>
      <c r="FDI12" s="107"/>
      <c r="FDJ12" s="107"/>
      <c r="FDK12" s="107"/>
      <c r="FDL12" s="107"/>
      <c r="FDM12" s="107"/>
      <c r="FDN12" s="107"/>
      <c r="FDO12" s="107"/>
      <c r="FDP12" s="107"/>
      <c r="FDQ12" s="107"/>
      <c r="FDR12" s="107"/>
      <c r="FDS12" s="107"/>
      <c r="FDT12" s="107"/>
      <c r="FDU12" s="107"/>
      <c r="FDV12" s="107"/>
      <c r="FDW12" s="107"/>
      <c r="FDX12" s="107"/>
      <c r="FDY12" s="107"/>
      <c r="FDZ12" s="107"/>
      <c r="FEA12" s="107"/>
      <c r="FEB12" s="107"/>
      <c r="FEC12" s="107"/>
      <c r="FED12" s="107"/>
      <c r="FEE12" s="107"/>
      <c r="FEF12" s="107"/>
      <c r="FEG12" s="107"/>
      <c r="FEH12" s="107"/>
      <c r="FEI12" s="107"/>
      <c r="FEJ12" s="107"/>
      <c r="FEK12" s="107"/>
      <c r="FEL12" s="107"/>
      <c r="FEM12" s="107"/>
      <c r="FEN12" s="107"/>
      <c r="FEO12" s="107"/>
      <c r="FEP12" s="107"/>
      <c r="FEQ12" s="107"/>
      <c r="FER12" s="107"/>
      <c r="FES12" s="107"/>
      <c r="FET12" s="107"/>
      <c r="FEU12" s="107"/>
      <c r="FEV12" s="107"/>
      <c r="FEW12" s="107"/>
      <c r="FEX12" s="107"/>
      <c r="FEY12" s="107"/>
      <c r="FEZ12" s="107"/>
      <c r="FFA12" s="107"/>
      <c r="FFB12" s="107"/>
      <c r="FFC12" s="107"/>
      <c r="FFD12" s="107"/>
      <c r="FFE12" s="107"/>
      <c r="FFF12" s="107"/>
      <c r="FFG12" s="107"/>
      <c r="FFH12" s="107"/>
      <c r="FFI12" s="107"/>
      <c r="FFJ12" s="107"/>
      <c r="FFK12" s="107"/>
      <c r="FFL12" s="107"/>
      <c r="FFM12" s="107"/>
      <c r="FFN12" s="107"/>
      <c r="FFO12" s="107"/>
      <c r="FFP12" s="107"/>
      <c r="FFQ12" s="107"/>
      <c r="FFR12" s="107"/>
      <c r="FFS12" s="107"/>
      <c r="FFT12" s="107"/>
      <c r="FFU12" s="107"/>
      <c r="FFV12" s="107"/>
      <c r="FFW12" s="107"/>
      <c r="FFX12" s="107"/>
      <c r="FFY12" s="107"/>
      <c r="FFZ12" s="107"/>
      <c r="FGA12" s="107"/>
      <c r="FGB12" s="107"/>
      <c r="FGC12" s="107"/>
      <c r="FGD12" s="107"/>
      <c r="FGE12" s="107"/>
      <c r="FGF12" s="107"/>
      <c r="FGG12" s="107"/>
      <c r="FGH12" s="107"/>
      <c r="FGI12" s="107"/>
      <c r="FGJ12" s="107"/>
      <c r="FGK12" s="107"/>
      <c r="FGL12" s="107"/>
      <c r="FGM12" s="107"/>
      <c r="FGN12" s="107"/>
      <c r="FGO12" s="107"/>
      <c r="FGP12" s="107"/>
      <c r="FGQ12" s="107"/>
      <c r="FGR12" s="107"/>
      <c r="FGS12" s="107"/>
      <c r="FGT12" s="107"/>
      <c r="FGU12" s="107"/>
      <c r="FGV12" s="107"/>
      <c r="FGW12" s="107"/>
      <c r="FGX12" s="107"/>
      <c r="FGY12" s="107"/>
      <c r="FGZ12" s="107"/>
      <c r="FHA12" s="107"/>
      <c r="FHB12" s="107"/>
      <c r="FHC12" s="107"/>
      <c r="FHD12" s="107"/>
      <c r="FHE12" s="107"/>
      <c r="FHF12" s="107"/>
      <c r="FHG12" s="107"/>
      <c r="FHH12" s="107"/>
      <c r="FHI12" s="107"/>
      <c r="FHJ12" s="107"/>
      <c r="FHK12" s="107"/>
      <c r="FHL12" s="107"/>
      <c r="FHM12" s="107"/>
      <c r="FHN12" s="107"/>
      <c r="FHO12" s="107"/>
      <c r="FHP12" s="107"/>
      <c r="FHQ12" s="107"/>
      <c r="FHR12" s="107"/>
      <c r="FHS12" s="107"/>
      <c r="FHT12" s="107"/>
      <c r="FHU12" s="107"/>
      <c r="FHV12" s="107"/>
      <c r="FHW12" s="107"/>
      <c r="FHX12" s="107"/>
      <c r="FHY12" s="107"/>
      <c r="FHZ12" s="107"/>
      <c r="FIA12" s="107"/>
      <c r="FIB12" s="107"/>
      <c r="FIC12" s="107"/>
      <c r="FID12" s="107"/>
      <c r="FIE12" s="107"/>
      <c r="FIF12" s="107"/>
      <c r="FIG12" s="107"/>
      <c r="FIH12" s="107"/>
      <c r="FII12" s="107"/>
      <c r="FIJ12" s="107"/>
      <c r="FIK12" s="107"/>
      <c r="FIL12" s="107"/>
      <c r="FIM12" s="107"/>
      <c r="FIN12" s="107"/>
      <c r="FIO12" s="107"/>
      <c r="FIP12" s="107"/>
      <c r="FIQ12" s="107"/>
      <c r="FIR12" s="107"/>
      <c r="FIS12" s="107"/>
      <c r="FIT12" s="107"/>
      <c r="FIU12" s="107"/>
      <c r="FIV12" s="107"/>
      <c r="FIW12" s="107"/>
      <c r="FIX12" s="107"/>
      <c r="FIY12" s="107"/>
      <c r="FIZ12" s="107"/>
      <c r="FJA12" s="107"/>
      <c r="FJB12" s="107"/>
      <c r="FJC12" s="107"/>
      <c r="FJD12" s="107"/>
      <c r="FJE12" s="107"/>
      <c r="FJF12" s="107"/>
      <c r="FJG12" s="107"/>
      <c r="FJH12" s="107"/>
      <c r="FJI12" s="107"/>
      <c r="FJJ12" s="107"/>
      <c r="FJK12" s="107"/>
      <c r="FJL12" s="107"/>
      <c r="FJM12" s="107"/>
      <c r="FJN12" s="107"/>
      <c r="FJO12" s="107"/>
      <c r="FJP12" s="107"/>
      <c r="FJQ12" s="107"/>
      <c r="FJR12" s="107"/>
      <c r="FJS12" s="107"/>
      <c r="FJT12" s="107"/>
      <c r="FJU12" s="107"/>
      <c r="FJV12" s="107"/>
      <c r="FJW12" s="107"/>
      <c r="FJX12" s="107"/>
      <c r="FJY12" s="107"/>
      <c r="FJZ12" s="107"/>
      <c r="FKA12" s="107"/>
      <c r="FKB12" s="107"/>
      <c r="FKC12" s="107"/>
      <c r="FKD12" s="107"/>
      <c r="FKE12" s="107"/>
      <c r="FKF12" s="107"/>
      <c r="FKG12" s="107"/>
      <c r="FKH12" s="107"/>
      <c r="FKI12" s="107"/>
      <c r="FKJ12" s="107"/>
      <c r="FKK12" s="107"/>
      <c r="FKL12" s="107"/>
      <c r="FKM12" s="107"/>
      <c r="FKN12" s="107"/>
      <c r="FKO12" s="107"/>
      <c r="FKP12" s="107"/>
      <c r="FKQ12" s="107"/>
      <c r="FKR12" s="107"/>
      <c r="FKS12" s="107"/>
      <c r="FKT12" s="107"/>
      <c r="FKU12" s="107"/>
      <c r="FKV12" s="107"/>
      <c r="FKW12" s="107"/>
      <c r="FKX12" s="107"/>
      <c r="FKY12" s="107"/>
      <c r="FKZ12" s="107"/>
      <c r="FLA12" s="107"/>
      <c r="FLB12" s="107"/>
      <c r="FLC12" s="107"/>
      <c r="FLD12" s="107"/>
      <c r="FLE12" s="107"/>
      <c r="FLF12" s="107"/>
      <c r="FLG12" s="107"/>
      <c r="FLH12" s="107"/>
      <c r="FLI12" s="107"/>
      <c r="FLJ12" s="107"/>
      <c r="FLK12" s="107"/>
      <c r="FLL12" s="107"/>
      <c r="FLM12" s="107"/>
      <c r="FLN12" s="107"/>
      <c r="FLO12" s="107"/>
      <c r="FLP12" s="107"/>
      <c r="FLQ12" s="107"/>
      <c r="FLR12" s="107"/>
      <c r="FLS12" s="107"/>
      <c r="FLT12" s="107"/>
      <c r="FLU12" s="107"/>
      <c r="FLV12" s="107"/>
      <c r="FLW12" s="107"/>
      <c r="FLX12" s="107"/>
      <c r="FLY12" s="107"/>
      <c r="FLZ12" s="107"/>
      <c r="FMA12" s="107"/>
      <c r="FMB12" s="107"/>
      <c r="FMC12" s="107"/>
      <c r="FMD12" s="107"/>
      <c r="FME12" s="107"/>
      <c r="FMF12" s="107"/>
      <c r="FMG12" s="107"/>
      <c r="FMH12" s="107"/>
      <c r="FMI12" s="107"/>
      <c r="FMJ12" s="107"/>
      <c r="FMK12" s="107"/>
      <c r="FML12" s="107"/>
      <c r="FMM12" s="107"/>
      <c r="FMN12" s="107"/>
      <c r="FMO12" s="107"/>
      <c r="FMP12" s="107"/>
      <c r="FMQ12" s="107"/>
      <c r="FMR12" s="107"/>
      <c r="FMS12" s="107"/>
      <c r="FMT12" s="107"/>
      <c r="FMU12" s="107"/>
      <c r="FMV12" s="107"/>
      <c r="FMW12" s="107"/>
      <c r="FMX12" s="107"/>
      <c r="FMY12" s="107"/>
      <c r="FMZ12" s="107"/>
      <c r="FNA12" s="107"/>
      <c r="FNB12" s="107"/>
      <c r="FNC12" s="107"/>
      <c r="FND12" s="107"/>
      <c r="FNE12" s="107"/>
      <c r="FNF12" s="107"/>
      <c r="FNG12" s="107"/>
      <c r="FNH12" s="107"/>
      <c r="FNI12" s="107"/>
      <c r="FNJ12" s="107"/>
      <c r="FNK12" s="107"/>
      <c r="FNL12" s="107"/>
      <c r="FNM12" s="107"/>
      <c r="FNN12" s="107"/>
      <c r="FNO12" s="107"/>
      <c r="FNP12" s="107"/>
      <c r="FNQ12" s="107"/>
      <c r="FNR12" s="107"/>
      <c r="FNS12" s="107"/>
      <c r="FNT12" s="107"/>
      <c r="FNU12" s="107"/>
      <c r="FNV12" s="107"/>
      <c r="FNW12" s="107"/>
      <c r="FNX12" s="107"/>
      <c r="FNY12" s="107"/>
      <c r="FNZ12" s="107"/>
      <c r="FOA12" s="107"/>
      <c r="FOB12" s="107"/>
      <c r="FOC12" s="107"/>
      <c r="FOD12" s="107"/>
      <c r="FOE12" s="107"/>
      <c r="FOF12" s="107"/>
      <c r="FOG12" s="107"/>
      <c r="FOH12" s="107"/>
      <c r="FOI12" s="107"/>
      <c r="FOJ12" s="107"/>
      <c r="FOK12" s="107"/>
      <c r="FOL12" s="107"/>
      <c r="FOM12" s="107"/>
      <c r="FON12" s="107"/>
      <c r="FOO12" s="107"/>
      <c r="FOP12" s="107"/>
      <c r="FOQ12" s="107"/>
      <c r="FOR12" s="107"/>
      <c r="FOS12" s="107"/>
      <c r="FOT12" s="107"/>
      <c r="FOU12" s="107"/>
      <c r="FOV12" s="107"/>
      <c r="FOW12" s="107"/>
      <c r="FOX12" s="107"/>
      <c r="FOY12" s="107"/>
      <c r="FOZ12" s="107"/>
      <c r="FPA12" s="107"/>
      <c r="FPB12" s="107"/>
      <c r="FPC12" s="107"/>
      <c r="FPD12" s="107"/>
      <c r="FPE12" s="107"/>
      <c r="FPF12" s="107"/>
      <c r="FPG12" s="107"/>
      <c r="FPH12" s="107"/>
      <c r="FPI12" s="107"/>
      <c r="FPJ12" s="107"/>
      <c r="FPK12" s="107"/>
      <c r="FPL12" s="107"/>
      <c r="FPM12" s="107"/>
      <c r="FPN12" s="107"/>
      <c r="FPO12" s="107"/>
      <c r="FPP12" s="107"/>
      <c r="FPQ12" s="107"/>
      <c r="FPR12" s="107"/>
      <c r="FPS12" s="107"/>
      <c r="FPT12" s="107"/>
      <c r="FPU12" s="107"/>
      <c r="FPV12" s="107"/>
      <c r="FPW12" s="107"/>
      <c r="FPX12" s="107"/>
      <c r="FPY12" s="107"/>
      <c r="FPZ12" s="107"/>
      <c r="FQA12" s="107"/>
      <c r="FQB12" s="107"/>
      <c r="FQC12" s="107"/>
      <c r="FQD12" s="107"/>
      <c r="FQE12" s="107"/>
      <c r="FQF12" s="107"/>
      <c r="FQG12" s="107"/>
      <c r="FQH12" s="107"/>
      <c r="FQI12" s="107"/>
      <c r="FQJ12" s="107"/>
      <c r="FQK12" s="107"/>
      <c r="FQL12" s="107"/>
      <c r="FQM12" s="107"/>
      <c r="FQN12" s="107"/>
      <c r="FQO12" s="107"/>
      <c r="FQP12" s="107"/>
      <c r="FQQ12" s="107"/>
      <c r="FQR12" s="107"/>
      <c r="FQS12" s="107"/>
      <c r="FQT12" s="107"/>
      <c r="FQU12" s="107"/>
      <c r="FQV12" s="107"/>
      <c r="FQW12" s="107"/>
      <c r="FQX12" s="107"/>
      <c r="FQY12" s="107"/>
      <c r="FQZ12" s="107"/>
      <c r="FRA12" s="107"/>
      <c r="FRB12" s="107"/>
      <c r="FRC12" s="107"/>
      <c r="FRD12" s="107"/>
      <c r="FRE12" s="107"/>
      <c r="FRF12" s="107"/>
      <c r="FRG12" s="107"/>
      <c r="FRH12" s="107"/>
      <c r="FRI12" s="107"/>
      <c r="FRJ12" s="107"/>
      <c r="FRK12" s="107"/>
      <c r="FRL12" s="107"/>
      <c r="FRM12" s="107"/>
      <c r="FRN12" s="107"/>
      <c r="FRO12" s="107"/>
      <c r="FRP12" s="107"/>
      <c r="FRQ12" s="107"/>
      <c r="FRR12" s="107"/>
      <c r="FRS12" s="107"/>
      <c r="FRT12" s="107"/>
      <c r="FRU12" s="107"/>
      <c r="FRV12" s="107"/>
      <c r="FRW12" s="107"/>
      <c r="FRX12" s="107"/>
      <c r="FRY12" s="107"/>
      <c r="FRZ12" s="107"/>
      <c r="FSA12" s="107"/>
      <c r="FSB12" s="107"/>
      <c r="FSC12" s="107"/>
      <c r="FSD12" s="107"/>
      <c r="FSE12" s="107"/>
      <c r="FSF12" s="107"/>
      <c r="FSG12" s="107"/>
      <c r="FSH12" s="107"/>
      <c r="FSI12" s="107"/>
      <c r="FSJ12" s="107"/>
      <c r="FSK12" s="107"/>
      <c r="FSL12" s="107"/>
      <c r="FSM12" s="107"/>
      <c r="FSN12" s="107"/>
      <c r="FSO12" s="107"/>
      <c r="FSP12" s="107"/>
      <c r="FSQ12" s="107"/>
      <c r="FSR12" s="107"/>
      <c r="FSS12" s="107"/>
      <c r="FST12" s="107"/>
      <c r="FSU12" s="107"/>
      <c r="FSV12" s="107"/>
      <c r="FSW12" s="107"/>
      <c r="FSX12" s="107"/>
      <c r="FSY12" s="107"/>
      <c r="FSZ12" s="107"/>
      <c r="FTA12" s="107"/>
      <c r="FTB12" s="107"/>
      <c r="FTC12" s="107"/>
      <c r="FTD12" s="107"/>
      <c r="FTE12" s="107"/>
      <c r="FTF12" s="107"/>
      <c r="FTG12" s="107"/>
      <c r="FTH12" s="107"/>
      <c r="FTI12" s="107"/>
      <c r="FTJ12" s="107"/>
      <c r="FTK12" s="107"/>
      <c r="FTL12" s="107"/>
      <c r="FTM12" s="107"/>
      <c r="FTN12" s="107"/>
      <c r="FTO12" s="107"/>
      <c r="FTP12" s="107"/>
      <c r="FTQ12" s="107"/>
      <c r="FTR12" s="107"/>
      <c r="FTS12" s="107"/>
      <c r="FTT12" s="107"/>
      <c r="FTU12" s="107"/>
      <c r="FTV12" s="107"/>
      <c r="FTW12" s="107"/>
      <c r="FTX12" s="107"/>
      <c r="FTY12" s="107"/>
      <c r="FTZ12" s="107"/>
      <c r="FUA12" s="107"/>
      <c r="FUB12" s="107"/>
      <c r="FUC12" s="107"/>
      <c r="FUD12" s="107"/>
      <c r="FUE12" s="107"/>
      <c r="FUF12" s="107"/>
      <c r="FUG12" s="107"/>
      <c r="FUH12" s="107"/>
      <c r="FUI12" s="107"/>
      <c r="FUJ12" s="107"/>
      <c r="FUK12" s="107"/>
      <c r="FUL12" s="107"/>
      <c r="FUM12" s="107"/>
      <c r="FUN12" s="107"/>
      <c r="FUO12" s="107"/>
      <c r="FUP12" s="107"/>
      <c r="FUQ12" s="107"/>
      <c r="FUR12" s="107"/>
      <c r="FUS12" s="107"/>
      <c r="FUT12" s="107"/>
      <c r="FUU12" s="107"/>
      <c r="FUV12" s="107"/>
      <c r="FUW12" s="107"/>
      <c r="FUX12" s="107"/>
      <c r="FUY12" s="107"/>
      <c r="FUZ12" s="107"/>
      <c r="FVA12" s="107"/>
      <c r="FVB12" s="107"/>
      <c r="FVC12" s="107"/>
      <c r="FVD12" s="107"/>
      <c r="FVE12" s="107"/>
      <c r="FVF12" s="107"/>
      <c r="FVG12" s="107"/>
      <c r="FVH12" s="107"/>
      <c r="FVI12" s="107"/>
      <c r="FVJ12" s="107"/>
      <c r="FVK12" s="107"/>
      <c r="FVL12" s="107"/>
      <c r="FVM12" s="107"/>
      <c r="FVN12" s="107"/>
      <c r="FVO12" s="107"/>
      <c r="FVP12" s="107"/>
      <c r="FVQ12" s="107"/>
      <c r="FVR12" s="107"/>
      <c r="FVS12" s="107"/>
      <c r="FVT12" s="107"/>
      <c r="FVU12" s="107"/>
      <c r="FVV12" s="107"/>
      <c r="FVW12" s="107"/>
      <c r="FVX12" s="107"/>
      <c r="FVY12" s="107"/>
      <c r="FVZ12" s="107"/>
      <c r="FWA12" s="107"/>
      <c r="FWB12" s="107"/>
      <c r="FWC12" s="107"/>
      <c r="FWD12" s="107"/>
      <c r="FWE12" s="107"/>
      <c r="FWF12" s="107"/>
      <c r="FWG12" s="107"/>
      <c r="FWH12" s="107"/>
      <c r="FWI12" s="107"/>
      <c r="FWJ12" s="107"/>
      <c r="FWK12" s="107"/>
      <c r="FWL12" s="107"/>
      <c r="FWM12" s="107"/>
      <c r="FWN12" s="107"/>
      <c r="FWO12" s="107"/>
      <c r="FWP12" s="107"/>
      <c r="FWQ12" s="107"/>
      <c r="FWR12" s="107"/>
      <c r="FWS12" s="107"/>
      <c r="FWT12" s="107"/>
      <c r="FWU12" s="107"/>
      <c r="FWV12" s="107"/>
      <c r="FWW12" s="107"/>
      <c r="FWX12" s="107"/>
      <c r="FWY12" s="107"/>
      <c r="FWZ12" s="107"/>
      <c r="FXA12" s="107"/>
      <c r="FXB12" s="107"/>
      <c r="FXC12" s="107"/>
      <c r="FXD12" s="107"/>
      <c r="FXE12" s="107"/>
      <c r="FXF12" s="107"/>
      <c r="FXG12" s="107"/>
      <c r="FXH12" s="107"/>
      <c r="FXI12" s="107"/>
      <c r="FXJ12" s="107"/>
      <c r="FXK12" s="107"/>
      <c r="FXL12" s="107"/>
      <c r="FXM12" s="107"/>
      <c r="FXN12" s="107"/>
      <c r="FXO12" s="107"/>
      <c r="FXP12" s="107"/>
      <c r="FXQ12" s="107"/>
      <c r="FXR12" s="107"/>
      <c r="FXS12" s="107"/>
      <c r="FXT12" s="107"/>
      <c r="FXU12" s="107"/>
      <c r="FXV12" s="107"/>
      <c r="FXW12" s="107"/>
      <c r="FXX12" s="107"/>
      <c r="FXY12" s="107"/>
      <c r="FXZ12" s="107"/>
      <c r="FYA12" s="107"/>
      <c r="FYB12" s="107"/>
      <c r="FYC12" s="107"/>
      <c r="FYD12" s="107"/>
      <c r="FYE12" s="107"/>
      <c r="FYF12" s="107"/>
      <c r="FYG12" s="107"/>
      <c r="FYH12" s="107"/>
      <c r="FYI12" s="107"/>
      <c r="FYJ12" s="107"/>
      <c r="FYK12" s="107"/>
      <c r="FYL12" s="107"/>
      <c r="FYM12" s="107"/>
      <c r="FYN12" s="107"/>
      <c r="FYO12" s="107"/>
      <c r="FYP12" s="107"/>
      <c r="FYQ12" s="107"/>
      <c r="FYR12" s="107"/>
      <c r="FYS12" s="107"/>
      <c r="FYT12" s="107"/>
      <c r="FYU12" s="107"/>
      <c r="FYV12" s="107"/>
      <c r="FYW12" s="107"/>
      <c r="FYX12" s="107"/>
      <c r="FYY12" s="107"/>
      <c r="FYZ12" s="107"/>
      <c r="FZA12" s="107"/>
      <c r="FZB12" s="107"/>
      <c r="FZC12" s="107"/>
      <c r="FZD12" s="107"/>
      <c r="FZE12" s="107"/>
      <c r="FZF12" s="107"/>
      <c r="FZG12" s="107"/>
      <c r="FZH12" s="107"/>
      <c r="FZI12" s="107"/>
      <c r="FZJ12" s="107"/>
      <c r="FZK12" s="107"/>
      <c r="FZL12" s="107"/>
      <c r="FZM12" s="107"/>
      <c r="FZN12" s="107"/>
      <c r="FZO12" s="107"/>
      <c r="FZP12" s="107"/>
      <c r="FZQ12" s="107"/>
      <c r="FZR12" s="107"/>
      <c r="FZS12" s="107"/>
      <c r="FZT12" s="107"/>
      <c r="FZU12" s="107"/>
      <c r="FZV12" s="107"/>
      <c r="FZW12" s="107"/>
      <c r="FZX12" s="107"/>
      <c r="FZY12" s="107"/>
      <c r="FZZ12" s="107"/>
      <c r="GAA12" s="107"/>
      <c r="GAB12" s="107"/>
      <c r="GAC12" s="107"/>
      <c r="GAD12" s="107"/>
      <c r="GAE12" s="107"/>
      <c r="GAF12" s="107"/>
      <c r="GAG12" s="107"/>
      <c r="GAH12" s="107"/>
      <c r="GAI12" s="107"/>
      <c r="GAJ12" s="107"/>
      <c r="GAK12" s="107"/>
      <c r="GAL12" s="107"/>
      <c r="GAM12" s="107"/>
      <c r="GAN12" s="107"/>
      <c r="GAO12" s="107"/>
      <c r="GAP12" s="107"/>
      <c r="GAQ12" s="107"/>
      <c r="GAR12" s="107"/>
      <c r="GAS12" s="107"/>
      <c r="GAT12" s="107"/>
      <c r="GAU12" s="107"/>
      <c r="GAV12" s="107"/>
      <c r="GAW12" s="107"/>
      <c r="GAX12" s="107"/>
      <c r="GAY12" s="107"/>
      <c r="GAZ12" s="107"/>
      <c r="GBA12" s="107"/>
      <c r="GBB12" s="107"/>
      <c r="GBC12" s="107"/>
      <c r="GBD12" s="107"/>
      <c r="GBE12" s="107"/>
      <c r="GBF12" s="107"/>
      <c r="GBG12" s="107"/>
      <c r="GBH12" s="107"/>
      <c r="GBI12" s="107"/>
      <c r="GBJ12" s="107"/>
      <c r="GBK12" s="107"/>
      <c r="GBL12" s="107"/>
      <c r="GBM12" s="107"/>
      <c r="GBN12" s="107"/>
      <c r="GBO12" s="107"/>
      <c r="GBP12" s="107"/>
      <c r="GBQ12" s="107"/>
      <c r="GBR12" s="107"/>
      <c r="GBS12" s="107"/>
      <c r="GBT12" s="107"/>
      <c r="GBU12" s="107"/>
      <c r="GBV12" s="107"/>
      <c r="GBW12" s="107"/>
      <c r="GBX12" s="107"/>
      <c r="GBY12" s="107"/>
      <c r="GBZ12" s="107"/>
      <c r="GCA12" s="107"/>
      <c r="GCB12" s="107"/>
      <c r="GCC12" s="107"/>
      <c r="GCD12" s="107"/>
      <c r="GCE12" s="107"/>
      <c r="GCF12" s="107"/>
      <c r="GCG12" s="107"/>
      <c r="GCH12" s="107"/>
      <c r="GCI12" s="107"/>
      <c r="GCJ12" s="107"/>
      <c r="GCK12" s="107"/>
      <c r="GCL12" s="107"/>
      <c r="GCM12" s="107"/>
      <c r="GCN12" s="107"/>
      <c r="GCO12" s="107"/>
      <c r="GCP12" s="107"/>
      <c r="GCQ12" s="107"/>
      <c r="GCR12" s="107"/>
      <c r="GCS12" s="107"/>
      <c r="GCT12" s="107"/>
      <c r="GCU12" s="107"/>
      <c r="GCV12" s="107"/>
      <c r="GCW12" s="107"/>
      <c r="GCX12" s="107"/>
      <c r="GCY12" s="107"/>
      <c r="GCZ12" s="107"/>
      <c r="GDA12" s="107"/>
      <c r="GDB12" s="107"/>
      <c r="GDC12" s="107"/>
      <c r="GDD12" s="107"/>
      <c r="GDE12" s="107"/>
      <c r="GDF12" s="107"/>
      <c r="GDG12" s="107"/>
      <c r="GDH12" s="107"/>
      <c r="GDI12" s="107"/>
      <c r="GDJ12" s="107"/>
      <c r="GDK12" s="107"/>
      <c r="GDL12" s="107"/>
      <c r="GDM12" s="107"/>
      <c r="GDN12" s="107"/>
      <c r="GDO12" s="107"/>
      <c r="GDP12" s="107"/>
      <c r="GDQ12" s="107"/>
      <c r="GDR12" s="107"/>
      <c r="GDS12" s="107"/>
      <c r="GDT12" s="107"/>
      <c r="GDU12" s="107"/>
      <c r="GDV12" s="107"/>
      <c r="GDW12" s="107"/>
      <c r="GDX12" s="107"/>
      <c r="GDY12" s="107"/>
      <c r="GDZ12" s="107"/>
      <c r="GEA12" s="107"/>
      <c r="GEB12" s="107"/>
      <c r="GEC12" s="107"/>
      <c r="GED12" s="107"/>
      <c r="GEE12" s="107"/>
      <c r="GEF12" s="107"/>
      <c r="GEG12" s="107"/>
      <c r="GEH12" s="107"/>
      <c r="GEI12" s="107"/>
      <c r="GEJ12" s="107"/>
      <c r="GEK12" s="107"/>
      <c r="GEL12" s="107"/>
      <c r="GEM12" s="107"/>
      <c r="GEN12" s="107"/>
      <c r="GEO12" s="107"/>
      <c r="GEP12" s="107"/>
      <c r="GEQ12" s="107"/>
      <c r="GER12" s="107"/>
      <c r="GES12" s="107"/>
      <c r="GET12" s="107"/>
      <c r="GEU12" s="107"/>
      <c r="GEV12" s="107"/>
      <c r="GEW12" s="107"/>
      <c r="GEX12" s="107"/>
      <c r="GEY12" s="107"/>
      <c r="GEZ12" s="107"/>
      <c r="GFA12" s="107"/>
      <c r="GFB12" s="107"/>
      <c r="GFC12" s="107"/>
      <c r="GFD12" s="107"/>
      <c r="GFE12" s="107"/>
      <c r="GFF12" s="107"/>
      <c r="GFG12" s="107"/>
      <c r="GFH12" s="107"/>
      <c r="GFI12" s="107"/>
      <c r="GFJ12" s="107"/>
      <c r="GFK12" s="107"/>
      <c r="GFL12" s="107"/>
      <c r="GFM12" s="107"/>
      <c r="GFN12" s="107"/>
      <c r="GFO12" s="107"/>
      <c r="GFP12" s="107"/>
      <c r="GFQ12" s="107"/>
      <c r="GFR12" s="107"/>
      <c r="GFS12" s="107"/>
      <c r="GFT12" s="107"/>
      <c r="GFU12" s="107"/>
      <c r="GFV12" s="107"/>
      <c r="GFW12" s="107"/>
      <c r="GFX12" s="107"/>
      <c r="GFY12" s="107"/>
      <c r="GFZ12" s="107"/>
      <c r="GGA12" s="107"/>
      <c r="GGB12" s="107"/>
      <c r="GGC12" s="107"/>
      <c r="GGD12" s="107"/>
      <c r="GGE12" s="107"/>
      <c r="GGF12" s="107"/>
      <c r="GGG12" s="107"/>
      <c r="GGH12" s="107"/>
      <c r="GGI12" s="107"/>
      <c r="GGJ12" s="107"/>
      <c r="GGK12" s="107"/>
      <c r="GGL12" s="107"/>
      <c r="GGM12" s="107"/>
      <c r="GGN12" s="107"/>
      <c r="GGO12" s="107"/>
      <c r="GGP12" s="107"/>
      <c r="GGQ12" s="107"/>
      <c r="GGR12" s="107"/>
      <c r="GGS12" s="107"/>
      <c r="GGT12" s="107"/>
      <c r="GGU12" s="107"/>
      <c r="GGV12" s="107"/>
      <c r="GGW12" s="107"/>
      <c r="GGX12" s="107"/>
      <c r="GGY12" s="107"/>
      <c r="GGZ12" s="107"/>
      <c r="GHA12" s="107"/>
      <c r="GHB12" s="107"/>
      <c r="GHC12" s="107"/>
      <c r="GHD12" s="107"/>
      <c r="GHE12" s="107"/>
      <c r="GHF12" s="107"/>
      <c r="GHG12" s="107"/>
      <c r="GHH12" s="107"/>
      <c r="GHI12" s="107"/>
      <c r="GHJ12" s="107"/>
      <c r="GHK12" s="107"/>
      <c r="GHL12" s="107"/>
      <c r="GHM12" s="107"/>
      <c r="GHN12" s="107"/>
      <c r="GHO12" s="107"/>
      <c r="GHP12" s="107"/>
      <c r="GHQ12" s="107"/>
      <c r="GHR12" s="107"/>
      <c r="GHS12" s="107"/>
      <c r="GHT12" s="107"/>
      <c r="GHU12" s="107"/>
      <c r="GHV12" s="107"/>
      <c r="GHW12" s="107"/>
      <c r="GHX12" s="107"/>
      <c r="GHY12" s="107"/>
      <c r="GHZ12" s="107"/>
      <c r="GIA12" s="107"/>
      <c r="GIB12" s="107"/>
      <c r="GIC12" s="107"/>
      <c r="GID12" s="107"/>
      <c r="GIE12" s="107"/>
      <c r="GIF12" s="107"/>
      <c r="GIG12" s="107"/>
      <c r="GIH12" s="107"/>
      <c r="GII12" s="107"/>
      <c r="GIJ12" s="107"/>
      <c r="GIK12" s="107"/>
      <c r="GIL12" s="107"/>
      <c r="GIM12" s="107"/>
      <c r="GIN12" s="107"/>
      <c r="GIO12" s="107"/>
      <c r="GIP12" s="107"/>
      <c r="GIQ12" s="107"/>
      <c r="GIR12" s="107"/>
      <c r="GIS12" s="107"/>
      <c r="GIT12" s="107"/>
      <c r="GIU12" s="107"/>
      <c r="GIV12" s="107"/>
      <c r="GIW12" s="107"/>
      <c r="GIX12" s="107"/>
      <c r="GIY12" s="107"/>
      <c r="GIZ12" s="107"/>
      <c r="GJA12" s="107"/>
      <c r="GJB12" s="107"/>
      <c r="GJC12" s="107"/>
      <c r="GJD12" s="107"/>
      <c r="GJE12" s="107"/>
      <c r="GJF12" s="107"/>
      <c r="GJG12" s="107"/>
      <c r="GJH12" s="107"/>
      <c r="GJI12" s="107"/>
      <c r="GJJ12" s="107"/>
      <c r="GJK12" s="107"/>
      <c r="GJL12" s="107"/>
      <c r="GJM12" s="107"/>
      <c r="GJN12" s="107"/>
      <c r="GJO12" s="107"/>
      <c r="GJP12" s="107"/>
      <c r="GJQ12" s="107"/>
      <c r="GJR12" s="107"/>
      <c r="GJS12" s="107"/>
      <c r="GJT12" s="107"/>
      <c r="GJU12" s="107"/>
      <c r="GJV12" s="107"/>
      <c r="GJW12" s="107"/>
      <c r="GJX12" s="107"/>
      <c r="GJY12" s="107"/>
      <c r="GJZ12" s="107"/>
      <c r="GKA12" s="107"/>
      <c r="GKB12" s="107"/>
      <c r="GKC12" s="107"/>
      <c r="GKD12" s="107"/>
      <c r="GKE12" s="107"/>
      <c r="GKF12" s="107"/>
      <c r="GKG12" s="107"/>
      <c r="GKH12" s="107"/>
      <c r="GKI12" s="107"/>
      <c r="GKJ12" s="107"/>
      <c r="GKK12" s="107"/>
      <c r="GKL12" s="107"/>
      <c r="GKM12" s="107"/>
      <c r="GKN12" s="107"/>
      <c r="GKO12" s="107"/>
      <c r="GKP12" s="107"/>
      <c r="GKQ12" s="107"/>
      <c r="GKR12" s="107"/>
      <c r="GKS12" s="107"/>
      <c r="GKT12" s="107"/>
      <c r="GKU12" s="107"/>
      <c r="GKV12" s="107"/>
      <c r="GKW12" s="107"/>
      <c r="GKX12" s="107"/>
      <c r="GKY12" s="107"/>
      <c r="GKZ12" s="107"/>
      <c r="GLA12" s="107"/>
      <c r="GLB12" s="107"/>
      <c r="GLC12" s="107"/>
      <c r="GLD12" s="107"/>
      <c r="GLE12" s="107"/>
      <c r="GLF12" s="107"/>
      <c r="GLG12" s="107"/>
      <c r="GLH12" s="107"/>
      <c r="GLI12" s="107"/>
      <c r="GLJ12" s="107"/>
      <c r="GLK12" s="107"/>
      <c r="GLL12" s="107"/>
      <c r="GLM12" s="107"/>
      <c r="GLN12" s="107"/>
      <c r="GLO12" s="107"/>
      <c r="GLP12" s="107"/>
      <c r="GLQ12" s="107"/>
      <c r="GLR12" s="107"/>
      <c r="GLS12" s="107"/>
      <c r="GLT12" s="107"/>
      <c r="GLU12" s="107"/>
      <c r="GLV12" s="107"/>
      <c r="GLW12" s="107"/>
      <c r="GLX12" s="107"/>
      <c r="GLY12" s="107"/>
      <c r="GLZ12" s="107"/>
      <c r="GMA12" s="107"/>
      <c r="GMB12" s="107"/>
      <c r="GMC12" s="107"/>
      <c r="GMD12" s="107"/>
      <c r="GME12" s="107"/>
      <c r="GMF12" s="107"/>
      <c r="GMG12" s="107"/>
      <c r="GMH12" s="107"/>
      <c r="GMI12" s="107"/>
      <c r="GMJ12" s="107"/>
      <c r="GMK12" s="107"/>
      <c r="GML12" s="107"/>
      <c r="GMM12" s="107"/>
      <c r="GMN12" s="107"/>
      <c r="GMO12" s="107"/>
      <c r="GMP12" s="107"/>
      <c r="GMQ12" s="107"/>
      <c r="GMR12" s="107"/>
      <c r="GMS12" s="107"/>
      <c r="GMT12" s="107"/>
      <c r="GMU12" s="107"/>
      <c r="GMV12" s="107"/>
      <c r="GMW12" s="107"/>
      <c r="GMX12" s="107"/>
      <c r="GMY12" s="107"/>
      <c r="GMZ12" s="107"/>
      <c r="GNA12" s="107"/>
      <c r="GNB12" s="107"/>
      <c r="GNC12" s="107"/>
      <c r="GND12" s="107"/>
      <c r="GNE12" s="107"/>
      <c r="GNF12" s="107"/>
      <c r="GNG12" s="107"/>
      <c r="GNH12" s="107"/>
      <c r="GNI12" s="107"/>
      <c r="GNJ12" s="107"/>
      <c r="GNK12" s="107"/>
      <c r="GNL12" s="107"/>
      <c r="GNM12" s="107"/>
      <c r="GNN12" s="107"/>
      <c r="GNO12" s="107"/>
      <c r="GNP12" s="107"/>
      <c r="GNQ12" s="107"/>
      <c r="GNR12" s="107"/>
      <c r="GNS12" s="107"/>
      <c r="GNT12" s="107"/>
      <c r="GNU12" s="107"/>
      <c r="GNV12" s="107"/>
      <c r="GNW12" s="107"/>
      <c r="GNX12" s="107"/>
      <c r="GNY12" s="107"/>
      <c r="GNZ12" s="107"/>
      <c r="GOA12" s="107"/>
      <c r="GOB12" s="107"/>
      <c r="GOC12" s="107"/>
      <c r="GOD12" s="107"/>
      <c r="GOE12" s="107"/>
      <c r="GOF12" s="107"/>
      <c r="GOG12" s="107"/>
      <c r="GOH12" s="107"/>
      <c r="GOI12" s="107"/>
      <c r="GOJ12" s="107"/>
      <c r="GOK12" s="107"/>
      <c r="GOL12" s="107"/>
      <c r="GOM12" s="107"/>
      <c r="GON12" s="107"/>
      <c r="GOO12" s="107"/>
      <c r="GOP12" s="107"/>
      <c r="GOQ12" s="107"/>
      <c r="GOR12" s="107"/>
      <c r="GOS12" s="107"/>
      <c r="GOT12" s="107"/>
      <c r="GOU12" s="107"/>
      <c r="GOV12" s="107"/>
      <c r="GOW12" s="107"/>
      <c r="GOX12" s="107"/>
      <c r="GOY12" s="107"/>
      <c r="GOZ12" s="107"/>
      <c r="GPA12" s="107"/>
      <c r="GPB12" s="107"/>
      <c r="GPC12" s="107"/>
      <c r="GPD12" s="107"/>
      <c r="GPE12" s="107"/>
      <c r="GPF12" s="107"/>
      <c r="GPG12" s="107"/>
      <c r="GPH12" s="107"/>
      <c r="GPI12" s="107"/>
      <c r="GPJ12" s="107"/>
      <c r="GPK12" s="107"/>
      <c r="GPL12" s="107"/>
      <c r="GPM12" s="107"/>
      <c r="GPN12" s="107"/>
      <c r="GPO12" s="107"/>
      <c r="GPP12" s="107"/>
      <c r="GPQ12" s="107"/>
      <c r="GPR12" s="107"/>
      <c r="GPS12" s="107"/>
      <c r="GPT12" s="107"/>
      <c r="GPU12" s="107"/>
      <c r="GPV12" s="107"/>
      <c r="GPW12" s="107"/>
      <c r="GPX12" s="107"/>
      <c r="GPY12" s="107"/>
      <c r="GPZ12" s="107"/>
      <c r="GQA12" s="107"/>
      <c r="GQB12" s="107"/>
      <c r="GQC12" s="107"/>
      <c r="GQD12" s="107"/>
      <c r="GQE12" s="107"/>
      <c r="GQF12" s="107"/>
      <c r="GQG12" s="107"/>
      <c r="GQH12" s="107"/>
      <c r="GQI12" s="107"/>
      <c r="GQJ12" s="107"/>
      <c r="GQK12" s="107"/>
      <c r="GQL12" s="107"/>
      <c r="GQM12" s="107"/>
      <c r="GQN12" s="107"/>
      <c r="GQO12" s="107"/>
      <c r="GQP12" s="107"/>
      <c r="GQQ12" s="107"/>
      <c r="GQR12" s="107"/>
      <c r="GQS12" s="107"/>
      <c r="GQT12" s="107"/>
      <c r="GQU12" s="107"/>
      <c r="GQV12" s="107"/>
      <c r="GQW12" s="107"/>
      <c r="GQX12" s="107"/>
      <c r="GQY12" s="107"/>
      <c r="GQZ12" s="107"/>
      <c r="GRA12" s="107"/>
      <c r="GRB12" s="107"/>
      <c r="GRC12" s="107"/>
      <c r="GRD12" s="107"/>
      <c r="GRE12" s="107"/>
      <c r="GRF12" s="107"/>
      <c r="GRG12" s="107"/>
      <c r="GRH12" s="107"/>
      <c r="GRI12" s="107"/>
      <c r="GRJ12" s="107"/>
      <c r="GRK12" s="107"/>
      <c r="GRL12" s="107"/>
      <c r="GRM12" s="107"/>
      <c r="GRN12" s="107"/>
      <c r="GRO12" s="107"/>
      <c r="GRP12" s="107"/>
      <c r="GRQ12" s="107"/>
      <c r="GRR12" s="107"/>
      <c r="GRS12" s="107"/>
      <c r="GRT12" s="107"/>
      <c r="GRU12" s="107"/>
      <c r="GRV12" s="107"/>
      <c r="GRW12" s="107"/>
      <c r="GRX12" s="107"/>
      <c r="GRY12" s="107"/>
      <c r="GRZ12" s="107"/>
      <c r="GSA12" s="107"/>
      <c r="GSB12" s="107"/>
      <c r="GSC12" s="107"/>
      <c r="GSD12" s="107"/>
      <c r="GSE12" s="107"/>
      <c r="GSF12" s="107"/>
      <c r="GSG12" s="107"/>
      <c r="GSH12" s="107"/>
      <c r="GSI12" s="107"/>
      <c r="GSJ12" s="107"/>
      <c r="GSK12" s="107"/>
      <c r="GSL12" s="107"/>
      <c r="GSM12" s="107"/>
      <c r="GSN12" s="107"/>
      <c r="GSO12" s="107"/>
      <c r="GSP12" s="107"/>
      <c r="GSQ12" s="107"/>
      <c r="GSR12" s="107"/>
      <c r="GSS12" s="107"/>
      <c r="GST12" s="107"/>
      <c r="GSU12" s="107"/>
      <c r="GSV12" s="107"/>
      <c r="GSW12" s="107"/>
      <c r="GSX12" s="107"/>
      <c r="GSY12" s="107"/>
      <c r="GSZ12" s="107"/>
      <c r="GTA12" s="107"/>
      <c r="GTB12" s="107"/>
      <c r="GTC12" s="107"/>
      <c r="GTD12" s="107"/>
      <c r="GTE12" s="107"/>
      <c r="GTF12" s="107"/>
      <c r="GTG12" s="107"/>
      <c r="GTH12" s="107"/>
      <c r="GTI12" s="107"/>
      <c r="GTJ12" s="107"/>
      <c r="GTK12" s="107"/>
      <c r="GTL12" s="107"/>
      <c r="GTM12" s="107"/>
      <c r="GTN12" s="107"/>
      <c r="GTO12" s="107"/>
      <c r="GTP12" s="107"/>
      <c r="GTQ12" s="107"/>
      <c r="GTR12" s="107"/>
      <c r="GTS12" s="107"/>
      <c r="GTT12" s="107"/>
      <c r="GTU12" s="107"/>
      <c r="GTV12" s="107"/>
      <c r="GTW12" s="107"/>
      <c r="GTX12" s="107"/>
      <c r="GTY12" s="107"/>
      <c r="GTZ12" s="107"/>
      <c r="GUA12" s="107"/>
      <c r="GUB12" s="107"/>
      <c r="GUC12" s="107"/>
      <c r="GUD12" s="107"/>
      <c r="GUE12" s="107"/>
      <c r="GUF12" s="107"/>
      <c r="GUG12" s="107"/>
      <c r="GUH12" s="107"/>
      <c r="GUI12" s="107"/>
      <c r="GUJ12" s="107"/>
      <c r="GUK12" s="107"/>
      <c r="GUL12" s="107"/>
      <c r="GUM12" s="107"/>
      <c r="GUN12" s="107"/>
      <c r="GUO12" s="107"/>
      <c r="GUP12" s="107"/>
      <c r="GUQ12" s="107"/>
      <c r="GUR12" s="107"/>
      <c r="GUS12" s="107"/>
      <c r="GUT12" s="107"/>
      <c r="GUU12" s="107"/>
      <c r="GUV12" s="107"/>
      <c r="GUW12" s="107"/>
      <c r="GUX12" s="107"/>
      <c r="GUY12" s="107"/>
      <c r="GUZ12" s="107"/>
      <c r="GVA12" s="107"/>
      <c r="GVB12" s="107"/>
      <c r="GVC12" s="107"/>
      <c r="GVD12" s="107"/>
      <c r="GVE12" s="107"/>
      <c r="GVF12" s="107"/>
      <c r="GVG12" s="107"/>
      <c r="GVH12" s="107"/>
      <c r="GVI12" s="107"/>
      <c r="GVJ12" s="107"/>
      <c r="GVK12" s="107"/>
      <c r="GVL12" s="107"/>
      <c r="GVM12" s="107"/>
      <c r="GVN12" s="107"/>
      <c r="GVO12" s="107"/>
      <c r="GVP12" s="107"/>
      <c r="GVQ12" s="107"/>
      <c r="GVR12" s="107"/>
      <c r="GVS12" s="107"/>
      <c r="GVT12" s="107"/>
      <c r="GVU12" s="107"/>
      <c r="GVV12" s="107"/>
      <c r="GVW12" s="107"/>
      <c r="GVX12" s="107"/>
      <c r="GVY12" s="107"/>
      <c r="GVZ12" s="107"/>
      <c r="GWA12" s="107"/>
      <c r="GWB12" s="107"/>
      <c r="GWC12" s="107"/>
      <c r="GWD12" s="107"/>
      <c r="GWE12" s="107"/>
      <c r="GWF12" s="107"/>
      <c r="GWG12" s="107"/>
      <c r="GWH12" s="107"/>
      <c r="GWI12" s="107"/>
      <c r="GWJ12" s="107"/>
      <c r="GWK12" s="107"/>
      <c r="GWL12" s="107"/>
      <c r="GWM12" s="107"/>
      <c r="GWN12" s="107"/>
      <c r="GWO12" s="107"/>
      <c r="GWP12" s="107"/>
      <c r="GWQ12" s="107"/>
      <c r="GWR12" s="107"/>
      <c r="GWS12" s="107"/>
      <c r="GWT12" s="107"/>
      <c r="GWU12" s="107"/>
      <c r="GWV12" s="107"/>
      <c r="GWW12" s="107"/>
      <c r="GWX12" s="107"/>
      <c r="GWY12" s="107"/>
      <c r="GWZ12" s="107"/>
      <c r="GXA12" s="107"/>
      <c r="GXB12" s="107"/>
      <c r="GXC12" s="107"/>
      <c r="GXD12" s="107"/>
      <c r="GXE12" s="107"/>
      <c r="GXF12" s="107"/>
      <c r="GXG12" s="107"/>
      <c r="GXH12" s="107"/>
      <c r="GXI12" s="107"/>
      <c r="GXJ12" s="107"/>
      <c r="GXK12" s="107"/>
      <c r="GXL12" s="107"/>
      <c r="GXM12" s="107"/>
      <c r="GXN12" s="107"/>
      <c r="GXO12" s="107"/>
      <c r="GXP12" s="107"/>
      <c r="GXQ12" s="107"/>
      <c r="GXR12" s="107"/>
      <c r="GXS12" s="107"/>
      <c r="GXT12" s="107"/>
      <c r="GXU12" s="107"/>
      <c r="GXV12" s="107"/>
      <c r="GXW12" s="107"/>
      <c r="GXX12" s="107"/>
      <c r="GXY12" s="107"/>
      <c r="GXZ12" s="107"/>
      <c r="GYA12" s="107"/>
      <c r="GYB12" s="107"/>
      <c r="GYC12" s="107"/>
      <c r="GYD12" s="107"/>
      <c r="GYE12" s="107"/>
      <c r="GYF12" s="107"/>
      <c r="GYG12" s="107"/>
      <c r="GYH12" s="107"/>
      <c r="GYI12" s="107"/>
      <c r="GYJ12" s="107"/>
      <c r="GYK12" s="107"/>
      <c r="GYL12" s="107"/>
      <c r="GYM12" s="107"/>
      <c r="GYN12" s="107"/>
      <c r="GYO12" s="107"/>
      <c r="GYP12" s="107"/>
      <c r="GYQ12" s="107"/>
      <c r="GYR12" s="107"/>
      <c r="GYS12" s="107"/>
      <c r="GYT12" s="107"/>
      <c r="GYU12" s="107"/>
      <c r="GYV12" s="107"/>
      <c r="GYW12" s="107"/>
      <c r="GYX12" s="107"/>
      <c r="GYY12" s="107"/>
      <c r="GYZ12" s="107"/>
      <c r="GZA12" s="107"/>
      <c r="GZB12" s="107"/>
      <c r="GZC12" s="107"/>
      <c r="GZD12" s="107"/>
      <c r="GZE12" s="107"/>
      <c r="GZF12" s="107"/>
      <c r="GZG12" s="107"/>
      <c r="GZH12" s="107"/>
      <c r="GZI12" s="107"/>
      <c r="GZJ12" s="107"/>
      <c r="GZK12" s="107"/>
      <c r="GZL12" s="107"/>
      <c r="GZM12" s="107"/>
      <c r="GZN12" s="107"/>
      <c r="GZO12" s="107"/>
      <c r="GZP12" s="107"/>
      <c r="GZQ12" s="107"/>
      <c r="GZR12" s="107"/>
      <c r="GZS12" s="107"/>
      <c r="GZT12" s="107"/>
      <c r="GZU12" s="107"/>
      <c r="GZV12" s="107"/>
      <c r="GZW12" s="107"/>
      <c r="GZX12" s="107"/>
      <c r="GZY12" s="107"/>
      <c r="GZZ12" s="107"/>
      <c r="HAA12" s="107"/>
      <c r="HAB12" s="107"/>
      <c r="HAC12" s="107"/>
      <c r="HAD12" s="107"/>
      <c r="HAE12" s="107"/>
      <c r="HAF12" s="107"/>
      <c r="HAG12" s="107"/>
      <c r="HAH12" s="107"/>
      <c r="HAI12" s="107"/>
      <c r="HAJ12" s="107"/>
      <c r="HAK12" s="107"/>
      <c r="HAL12" s="107"/>
      <c r="HAM12" s="107"/>
      <c r="HAN12" s="107"/>
      <c r="HAO12" s="107"/>
      <c r="HAP12" s="107"/>
      <c r="HAQ12" s="107"/>
      <c r="HAR12" s="107"/>
      <c r="HAS12" s="107"/>
      <c r="HAT12" s="107"/>
      <c r="HAU12" s="107"/>
      <c r="HAV12" s="107"/>
      <c r="HAW12" s="107"/>
      <c r="HAX12" s="107"/>
      <c r="HAY12" s="107"/>
      <c r="HAZ12" s="107"/>
      <c r="HBA12" s="107"/>
      <c r="HBB12" s="107"/>
      <c r="HBC12" s="107"/>
      <c r="HBD12" s="107"/>
      <c r="HBE12" s="107"/>
      <c r="HBF12" s="107"/>
      <c r="HBG12" s="107"/>
      <c r="HBH12" s="107"/>
      <c r="HBI12" s="107"/>
      <c r="HBJ12" s="107"/>
      <c r="HBK12" s="107"/>
      <c r="HBL12" s="107"/>
      <c r="HBM12" s="107"/>
      <c r="HBN12" s="107"/>
      <c r="HBO12" s="107"/>
      <c r="HBP12" s="107"/>
      <c r="HBQ12" s="107"/>
      <c r="HBR12" s="107"/>
      <c r="HBS12" s="107"/>
      <c r="HBT12" s="107"/>
      <c r="HBU12" s="107"/>
      <c r="HBV12" s="107"/>
      <c r="HBW12" s="107"/>
      <c r="HBX12" s="107"/>
      <c r="HBY12" s="107"/>
      <c r="HBZ12" s="107"/>
      <c r="HCA12" s="107"/>
      <c r="HCB12" s="107"/>
      <c r="HCC12" s="107"/>
      <c r="HCD12" s="107"/>
      <c r="HCE12" s="107"/>
      <c r="HCF12" s="107"/>
      <c r="HCG12" s="107"/>
      <c r="HCH12" s="107"/>
      <c r="HCI12" s="107"/>
      <c r="HCJ12" s="107"/>
      <c r="HCK12" s="107"/>
      <c r="HCL12" s="107"/>
      <c r="HCM12" s="107"/>
      <c r="HCN12" s="107"/>
      <c r="HCO12" s="107"/>
      <c r="HCP12" s="107"/>
      <c r="HCQ12" s="107"/>
      <c r="HCR12" s="107"/>
      <c r="HCS12" s="107"/>
      <c r="HCT12" s="107"/>
      <c r="HCU12" s="107"/>
      <c r="HCV12" s="107"/>
      <c r="HCW12" s="107"/>
      <c r="HCX12" s="107"/>
      <c r="HCY12" s="107"/>
      <c r="HCZ12" s="107"/>
      <c r="HDA12" s="107"/>
      <c r="HDB12" s="107"/>
      <c r="HDC12" s="107"/>
      <c r="HDD12" s="107"/>
      <c r="HDE12" s="107"/>
      <c r="HDF12" s="107"/>
      <c r="HDG12" s="107"/>
      <c r="HDH12" s="107"/>
      <c r="HDI12" s="107"/>
      <c r="HDJ12" s="107"/>
      <c r="HDK12" s="107"/>
      <c r="HDL12" s="107"/>
      <c r="HDM12" s="107"/>
      <c r="HDN12" s="107"/>
      <c r="HDO12" s="107"/>
      <c r="HDP12" s="107"/>
      <c r="HDQ12" s="107"/>
      <c r="HDR12" s="107"/>
      <c r="HDS12" s="107"/>
      <c r="HDT12" s="107"/>
      <c r="HDU12" s="107"/>
      <c r="HDV12" s="107"/>
      <c r="HDW12" s="107"/>
      <c r="HDX12" s="107"/>
      <c r="HDY12" s="107"/>
      <c r="HDZ12" s="107"/>
      <c r="HEA12" s="107"/>
      <c r="HEB12" s="107"/>
      <c r="HEC12" s="107"/>
      <c r="HED12" s="107"/>
      <c r="HEE12" s="107"/>
      <c r="HEF12" s="107"/>
      <c r="HEG12" s="107"/>
      <c r="HEH12" s="107"/>
      <c r="HEI12" s="107"/>
      <c r="HEJ12" s="107"/>
      <c r="HEK12" s="107"/>
      <c r="HEL12" s="107"/>
      <c r="HEM12" s="107"/>
      <c r="HEN12" s="107"/>
      <c r="HEO12" s="107"/>
      <c r="HEP12" s="107"/>
      <c r="HEQ12" s="107"/>
      <c r="HER12" s="107"/>
      <c r="HES12" s="107"/>
      <c r="HET12" s="107"/>
      <c r="HEU12" s="107"/>
      <c r="HEV12" s="107"/>
      <c r="HEW12" s="107"/>
      <c r="HEX12" s="107"/>
      <c r="HEY12" s="107"/>
      <c r="HEZ12" s="107"/>
      <c r="HFA12" s="107"/>
      <c r="HFB12" s="107"/>
      <c r="HFC12" s="107"/>
      <c r="HFD12" s="107"/>
      <c r="HFE12" s="107"/>
      <c r="HFF12" s="107"/>
      <c r="HFG12" s="107"/>
      <c r="HFH12" s="107"/>
      <c r="HFI12" s="107"/>
      <c r="HFJ12" s="107"/>
      <c r="HFK12" s="107"/>
      <c r="HFL12" s="107"/>
      <c r="HFM12" s="107"/>
      <c r="HFN12" s="107"/>
      <c r="HFO12" s="107"/>
      <c r="HFP12" s="107"/>
      <c r="HFQ12" s="107"/>
      <c r="HFR12" s="107"/>
      <c r="HFS12" s="107"/>
      <c r="HFT12" s="107"/>
      <c r="HFU12" s="107"/>
      <c r="HFV12" s="107"/>
      <c r="HFW12" s="107"/>
      <c r="HFX12" s="107"/>
      <c r="HFY12" s="107"/>
      <c r="HFZ12" s="107"/>
      <c r="HGA12" s="107"/>
      <c r="HGB12" s="107"/>
      <c r="HGC12" s="107"/>
      <c r="HGD12" s="107"/>
      <c r="HGE12" s="107"/>
      <c r="HGF12" s="107"/>
      <c r="HGG12" s="107"/>
      <c r="HGH12" s="107"/>
      <c r="HGI12" s="107"/>
      <c r="HGJ12" s="107"/>
      <c r="HGK12" s="107"/>
      <c r="HGL12" s="107"/>
      <c r="HGM12" s="107"/>
      <c r="HGN12" s="107"/>
      <c r="HGO12" s="107"/>
      <c r="HGP12" s="107"/>
      <c r="HGQ12" s="107"/>
      <c r="HGR12" s="107"/>
      <c r="HGS12" s="107"/>
      <c r="HGT12" s="107"/>
      <c r="HGU12" s="107"/>
      <c r="HGV12" s="107"/>
      <c r="HGW12" s="107"/>
      <c r="HGX12" s="107"/>
      <c r="HGY12" s="107"/>
      <c r="HGZ12" s="107"/>
      <c r="HHA12" s="107"/>
      <c r="HHB12" s="107"/>
      <c r="HHC12" s="107"/>
      <c r="HHD12" s="107"/>
      <c r="HHE12" s="107"/>
      <c r="HHF12" s="107"/>
      <c r="HHG12" s="107"/>
      <c r="HHH12" s="107"/>
      <c r="HHI12" s="107"/>
      <c r="HHJ12" s="107"/>
      <c r="HHK12" s="107"/>
      <c r="HHL12" s="107"/>
      <c r="HHM12" s="107"/>
      <c r="HHN12" s="107"/>
      <c r="HHO12" s="107"/>
      <c r="HHP12" s="107"/>
      <c r="HHQ12" s="107"/>
      <c r="HHR12" s="107"/>
      <c r="HHS12" s="107"/>
      <c r="HHT12" s="107"/>
      <c r="HHU12" s="107"/>
      <c r="HHV12" s="107"/>
      <c r="HHW12" s="107"/>
      <c r="HHX12" s="107"/>
      <c r="HHY12" s="107"/>
      <c r="HHZ12" s="107"/>
      <c r="HIA12" s="107"/>
      <c r="HIB12" s="107"/>
      <c r="HIC12" s="107"/>
      <c r="HID12" s="107"/>
      <c r="HIE12" s="107"/>
      <c r="HIF12" s="107"/>
      <c r="HIG12" s="107"/>
      <c r="HIH12" s="107"/>
      <c r="HII12" s="107"/>
      <c r="HIJ12" s="107"/>
      <c r="HIK12" s="107"/>
      <c r="HIL12" s="107"/>
      <c r="HIM12" s="107"/>
      <c r="HIN12" s="107"/>
      <c r="HIO12" s="107"/>
      <c r="HIP12" s="107"/>
      <c r="HIQ12" s="107"/>
      <c r="HIR12" s="107"/>
      <c r="HIS12" s="107"/>
      <c r="HIT12" s="107"/>
      <c r="HIU12" s="107"/>
      <c r="HIV12" s="107"/>
      <c r="HIW12" s="107"/>
      <c r="HIX12" s="107"/>
      <c r="HIY12" s="107"/>
      <c r="HIZ12" s="107"/>
      <c r="HJA12" s="107"/>
      <c r="HJB12" s="107"/>
      <c r="HJC12" s="107"/>
      <c r="HJD12" s="107"/>
      <c r="HJE12" s="107"/>
      <c r="HJF12" s="107"/>
      <c r="HJG12" s="107"/>
      <c r="HJH12" s="107"/>
      <c r="HJI12" s="107"/>
      <c r="HJJ12" s="107"/>
      <c r="HJK12" s="107"/>
      <c r="HJL12" s="107"/>
      <c r="HJM12" s="107"/>
      <c r="HJN12" s="107"/>
      <c r="HJO12" s="107"/>
      <c r="HJP12" s="107"/>
      <c r="HJQ12" s="107"/>
      <c r="HJR12" s="107"/>
      <c r="HJS12" s="107"/>
      <c r="HJT12" s="107"/>
      <c r="HJU12" s="107"/>
      <c r="HJV12" s="107"/>
      <c r="HJW12" s="107"/>
      <c r="HJX12" s="107"/>
      <c r="HJY12" s="107"/>
      <c r="HJZ12" s="107"/>
      <c r="HKA12" s="107"/>
      <c r="HKB12" s="107"/>
      <c r="HKC12" s="107"/>
      <c r="HKD12" s="107"/>
      <c r="HKE12" s="107"/>
      <c r="HKF12" s="107"/>
      <c r="HKG12" s="107"/>
      <c r="HKH12" s="107"/>
      <c r="HKI12" s="107"/>
      <c r="HKJ12" s="107"/>
      <c r="HKK12" s="107"/>
      <c r="HKL12" s="107"/>
      <c r="HKM12" s="107"/>
      <c r="HKN12" s="107"/>
      <c r="HKO12" s="107"/>
      <c r="HKP12" s="107"/>
      <c r="HKQ12" s="107"/>
      <c r="HKR12" s="107"/>
      <c r="HKS12" s="107"/>
      <c r="HKT12" s="107"/>
      <c r="HKU12" s="107"/>
      <c r="HKV12" s="107"/>
      <c r="HKW12" s="107"/>
      <c r="HKX12" s="107"/>
      <c r="HKY12" s="107"/>
      <c r="HKZ12" s="107"/>
      <c r="HLA12" s="107"/>
      <c r="HLB12" s="107"/>
      <c r="HLC12" s="107"/>
      <c r="HLD12" s="107"/>
      <c r="HLE12" s="107"/>
      <c r="HLF12" s="107"/>
      <c r="HLG12" s="107"/>
      <c r="HLH12" s="107"/>
      <c r="HLI12" s="107"/>
      <c r="HLJ12" s="107"/>
      <c r="HLK12" s="107"/>
      <c r="HLL12" s="107"/>
      <c r="HLM12" s="107"/>
      <c r="HLN12" s="107"/>
      <c r="HLO12" s="107"/>
      <c r="HLP12" s="107"/>
      <c r="HLQ12" s="107"/>
      <c r="HLR12" s="107"/>
      <c r="HLS12" s="107"/>
      <c r="HLT12" s="107"/>
      <c r="HLU12" s="107"/>
      <c r="HLV12" s="107"/>
      <c r="HLW12" s="107"/>
      <c r="HLX12" s="107"/>
      <c r="HLY12" s="107"/>
      <c r="HLZ12" s="107"/>
      <c r="HMA12" s="107"/>
      <c r="HMB12" s="107"/>
      <c r="HMC12" s="107"/>
      <c r="HMD12" s="107"/>
      <c r="HME12" s="107"/>
      <c r="HMF12" s="107"/>
      <c r="HMG12" s="107"/>
      <c r="HMH12" s="107"/>
      <c r="HMI12" s="107"/>
      <c r="HMJ12" s="107"/>
      <c r="HMK12" s="107"/>
      <c r="HML12" s="107"/>
      <c r="HMM12" s="107"/>
      <c r="HMN12" s="107"/>
      <c r="HMO12" s="107"/>
      <c r="HMP12" s="107"/>
      <c r="HMQ12" s="107"/>
      <c r="HMR12" s="107"/>
      <c r="HMS12" s="107"/>
      <c r="HMT12" s="107"/>
      <c r="HMU12" s="107"/>
      <c r="HMV12" s="107"/>
      <c r="HMW12" s="107"/>
      <c r="HMX12" s="107"/>
      <c r="HMY12" s="107"/>
      <c r="HMZ12" s="107"/>
      <c r="HNA12" s="107"/>
      <c r="HNB12" s="107"/>
      <c r="HNC12" s="107"/>
      <c r="HND12" s="107"/>
      <c r="HNE12" s="107"/>
      <c r="HNF12" s="107"/>
      <c r="HNG12" s="107"/>
      <c r="HNH12" s="107"/>
      <c r="HNI12" s="107"/>
      <c r="HNJ12" s="107"/>
      <c r="HNK12" s="107"/>
      <c r="HNL12" s="107"/>
      <c r="HNM12" s="107"/>
      <c r="HNN12" s="107"/>
      <c r="HNO12" s="107"/>
      <c r="HNP12" s="107"/>
      <c r="HNQ12" s="107"/>
      <c r="HNR12" s="107"/>
      <c r="HNS12" s="107"/>
      <c r="HNT12" s="107"/>
      <c r="HNU12" s="107"/>
      <c r="HNV12" s="107"/>
      <c r="HNW12" s="107"/>
      <c r="HNX12" s="107"/>
      <c r="HNY12" s="107"/>
      <c r="HNZ12" s="107"/>
      <c r="HOA12" s="107"/>
      <c r="HOB12" s="107"/>
      <c r="HOC12" s="107"/>
      <c r="HOD12" s="107"/>
      <c r="HOE12" s="107"/>
      <c r="HOF12" s="107"/>
      <c r="HOG12" s="107"/>
      <c r="HOH12" s="107"/>
      <c r="HOI12" s="107"/>
      <c r="HOJ12" s="107"/>
      <c r="HOK12" s="107"/>
      <c r="HOL12" s="107"/>
      <c r="HOM12" s="107"/>
      <c r="HON12" s="107"/>
      <c r="HOO12" s="107"/>
      <c r="HOP12" s="107"/>
      <c r="HOQ12" s="107"/>
      <c r="HOR12" s="107"/>
      <c r="HOS12" s="107"/>
      <c r="HOT12" s="107"/>
      <c r="HOU12" s="107"/>
      <c r="HOV12" s="107"/>
      <c r="HOW12" s="107"/>
      <c r="HOX12" s="107"/>
      <c r="HOY12" s="107"/>
      <c r="HOZ12" s="107"/>
      <c r="HPA12" s="107"/>
      <c r="HPB12" s="107"/>
      <c r="HPC12" s="107"/>
      <c r="HPD12" s="107"/>
      <c r="HPE12" s="107"/>
      <c r="HPF12" s="107"/>
      <c r="HPG12" s="107"/>
      <c r="HPH12" s="107"/>
      <c r="HPI12" s="107"/>
      <c r="HPJ12" s="107"/>
      <c r="HPK12" s="107"/>
      <c r="HPL12" s="107"/>
      <c r="HPM12" s="107"/>
      <c r="HPN12" s="107"/>
      <c r="HPO12" s="107"/>
      <c r="HPP12" s="107"/>
      <c r="HPQ12" s="107"/>
      <c r="HPR12" s="107"/>
      <c r="HPS12" s="107"/>
      <c r="HPT12" s="107"/>
      <c r="HPU12" s="107"/>
      <c r="HPV12" s="107"/>
      <c r="HPW12" s="107"/>
      <c r="HPX12" s="107"/>
      <c r="HPY12" s="107"/>
      <c r="HPZ12" s="107"/>
      <c r="HQA12" s="107"/>
      <c r="HQB12" s="107"/>
      <c r="HQC12" s="107"/>
      <c r="HQD12" s="107"/>
      <c r="HQE12" s="107"/>
      <c r="HQF12" s="107"/>
      <c r="HQG12" s="107"/>
      <c r="HQH12" s="107"/>
      <c r="HQI12" s="107"/>
      <c r="HQJ12" s="107"/>
      <c r="HQK12" s="107"/>
      <c r="HQL12" s="107"/>
      <c r="HQM12" s="107"/>
      <c r="HQN12" s="107"/>
      <c r="HQO12" s="107"/>
      <c r="HQP12" s="107"/>
      <c r="HQQ12" s="107"/>
      <c r="HQR12" s="107"/>
      <c r="HQS12" s="107"/>
      <c r="HQT12" s="107"/>
      <c r="HQU12" s="107"/>
      <c r="HQV12" s="107"/>
      <c r="HQW12" s="107"/>
      <c r="HQX12" s="107"/>
      <c r="HQY12" s="107"/>
      <c r="HQZ12" s="107"/>
      <c r="HRA12" s="107"/>
      <c r="HRB12" s="107"/>
      <c r="HRC12" s="107"/>
      <c r="HRD12" s="107"/>
      <c r="HRE12" s="107"/>
      <c r="HRF12" s="107"/>
      <c r="HRG12" s="107"/>
      <c r="HRH12" s="107"/>
      <c r="HRI12" s="107"/>
      <c r="HRJ12" s="107"/>
      <c r="HRK12" s="107"/>
      <c r="HRL12" s="107"/>
      <c r="HRM12" s="107"/>
      <c r="HRN12" s="107"/>
      <c r="HRO12" s="107"/>
      <c r="HRP12" s="107"/>
      <c r="HRQ12" s="107"/>
      <c r="HRR12" s="107"/>
      <c r="HRS12" s="107"/>
      <c r="HRT12" s="107"/>
      <c r="HRU12" s="107"/>
      <c r="HRV12" s="107"/>
      <c r="HRW12" s="107"/>
      <c r="HRX12" s="107"/>
      <c r="HRY12" s="107"/>
      <c r="HRZ12" s="107"/>
      <c r="HSA12" s="107"/>
      <c r="HSB12" s="107"/>
      <c r="HSC12" s="107"/>
      <c r="HSD12" s="107"/>
      <c r="HSE12" s="107"/>
      <c r="HSF12" s="107"/>
      <c r="HSG12" s="107"/>
      <c r="HSH12" s="107"/>
      <c r="HSI12" s="107"/>
      <c r="HSJ12" s="107"/>
      <c r="HSK12" s="107"/>
      <c r="HSL12" s="107"/>
      <c r="HSM12" s="107"/>
      <c r="HSN12" s="107"/>
      <c r="HSO12" s="107"/>
      <c r="HSP12" s="107"/>
      <c r="HSQ12" s="107"/>
      <c r="HSR12" s="107"/>
      <c r="HSS12" s="107"/>
      <c r="HST12" s="107"/>
      <c r="HSU12" s="107"/>
      <c r="HSV12" s="107"/>
      <c r="HSW12" s="107"/>
      <c r="HSX12" s="107"/>
      <c r="HSY12" s="107"/>
      <c r="HSZ12" s="107"/>
      <c r="HTA12" s="107"/>
      <c r="HTB12" s="107"/>
      <c r="HTC12" s="107"/>
      <c r="HTD12" s="107"/>
      <c r="HTE12" s="107"/>
      <c r="HTF12" s="107"/>
      <c r="HTG12" s="107"/>
      <c r="HTH12" s="107"/>
      <c r="HTI12" s="107"/>
      <c r="HTJ12" s="107"/>
      <c r="HTK12" s="107"/>
      <c r="HTL12" s="107"/>
      <c r="HTM12" s="107"/>
      <c r="HTN12" s="107"/>
      <c r="HTO12" s="107"/>
      <c r="HTP12" s="107"/>
      <c r="HTQ12" s="107"/>
      <c r="HTR12" s="107"/>
      <c r="HTS12" s="107"/>
      <c r="HTT12" s="107"/>
      <c r="HTU12" s="107"/>
      <c r="HTV12" s="107"/>
      <c r="HTW12" s="107"/>
      <c r="HTX12" s="107"/>
      <c r="HTY12" s="107"/>
      <c r="HTZ12" s="107"/>
      <c r="HUA12" s="107"/>
      <c r="HUB12" s="107"/>
      <c r="HUC12" s="107"/>
      <c r="HUD12" s="107"/>
      <c r="HUE12" s="107"/>
      <c r="HUF12" s="107"/>
      <c r="HUG12" s="107"/>
      <c r="HUH12" s="107"/>
      <c r="HUI12" s="107"/>
      <c r="HUJ12" s="107"/>
      <c r="HUK12" s="107"/>
      <c r="HUL12" s="107"/>
      <c r="HUM12" s="107"/>
      <c r="HUN12" s="107"/>
      <c r="HUO12" s="107"/>
      <c r="HUP12" s="107"/>
      <c r="HUQ12" s="107"/>
      <c r="HUR12" s="107"/>
      <c r="HUS12" s="107"/>
      <c r="HUT12" s="107"/>
      <c r="HUU12" s="107"/>
      <c r="HUV12" s="107"/>
      <c r="HUW12" s="107"/>
      <c r="HUX12" s="107"/>
      <c r="HUY12" s="107"/>
      <c r="HUZ12" s="107"/>
      <c r="HVA12" s="107"/>
      <c r="HVB12" s="107"/>
      <c r="HVC12" s="107"/>
      <c r="HVD12" s="107"/>
      <c r="HVE12" s="107"/>
      <c r="HVF12" s="107"/>
      <c r="HVG12" s="107"/>
      <c r="HVH12" s="107"/>
      <c r="HVI12" s="107"/>
      <c r="HVJ12" s="107"/>
      <c r="HVK12" s="107"/>
      <c r="HVL12" s="107"/>
      <c r="HVM12" s="107"/>
      <c r="HVN12" s="107"/>
      <c r="HVO12" s="107"/>
      <c r="HVP12" s="107"/>
      <c r="HVQ12" s="107"/>
      <c r="HVR12" s="107"/>
      <c r="HVS12" s="107"/>
      <c r="HVT12" s="107"/>
      <c r="HVU12" s="107"/>
      <c r="HVV12" s="107"/>
      <c r="HVW12" s="107"/>
      <c r="HVX12" s="107"/>
      <c r="HVY12" s="107"/>
      <c r="HVZ12" s="107"/>
      <c r="HWA12" s="107"/>
      <c r="HWB12" s="107"/>
      <c r="HWC12" s="107"/>
      <c r="HWD12" s="107"/>
      <c r="HWE12" s="107"/>
      <c r="HWF12" s="107"/>
      <c r="HWG12" s="107"/>
      <c r="HWH12" s="107"/>
      <c r="HWI12" s="107"/>
      <c r="HWJ12" s="107"/>
      <c r="HWK12" s="107"/>
      <c r="HWL12" s="107"/>
      <c r="HWM12" s="107"/>
      <c r="HWN12" s="107"/>
      <c r="HWO12" s="107"/>
      <c r="HWP12" s="107"/>
      <c r="HWQ12" s="107"/>
      <c r="HWR12" s="107"/>
      <c r="HWS12" s="107"/>
      <c r="HWT12" s="107"/>
      <c r="HWU12" s="107"/>
      <c r="HWV12" s="107"/>
      <c r="HWW12" s="107"/>
      <c r="HWX12" s="107"/>
      <c r="HWY12" s="107"/>
      <c r="HWZ12" s="107"/>
      <c r="HXA12" s="107"/>
      <c r="HXB12" s="107"/>
      <c r="HXC12" s="107"/>
      <c r="HXD12" s="107"/>
      <c r="HXE12" s="107"/>
      <c r="HXF12" s="107"/>
      <c r="HXG12" s="107"/>
      <c r="HXH12" s="107"/>
      <c r="HXI12" s="107"/>
      <c r="HXJ12" s="107"/>
      <c r="HXK12" s="107"/>
      <c r="HXL12" s="107"/>
      <c r="HXM12" s="107"/>
      <c r="HXN12" s="107"/>
      <c r="HXO12" s="107"/>
      <c r="HXP12" s="107"/>
      <c r="HXQ12" s="107"/>
      <c r="HXR12" s="107"/>
      <c r="HXS12" s="107"/>
      <c r="HXT12" s="107"/>
      <c r="HXU12" s="107"/>
      <c r="HXV12" s="107"/>
      <c r="HXW12" s="107"/>
      <c r="HXX12" s="107"/>
      <c r="HXY12" s="107"/>
      <c r="HXZ12" s="107"/>
      <c r="HYA12" s="107"/>
      <c r="HYB12" s="107"/>
      <c r="HYC12" s="107"/>
      <c r="HYD12" s="107"/>
      <c r="HYE12" s="107"/>
      <c r="HYF12" s="107"/>
      <c r="HYG12" s="107"/>
      <c r="HYH12" s="107"/>
      <c r="HYI12" s="107"/>
      <c r="HYJ12" s="107"/>
      <c r="HYK12" s="107"/>
      <c r="HYL12" s="107"/>
      <c r="HYM12" s="107"/>
      <c r="HYN12" s="107"/>
      <c r="HYO12" s="107"/>
      <c r="HYP12" s="107"/>
      <c r="HYQ12" s="107"/>
      <c r="HYR12" s="107"/>
      <c r="HYS12" s="107"/>
      <c r="HYT12" s="107"/>
      <c r="HYU12" s="107"/>
      <c r="HYV12" s="107"/>
      <c r="HYW12" s="107"/>
      <c r="HYX12" s="107"/>
      <c r="HYY12" s="107"/>
      <c r="HYZ12" s="107"/>
      <c r="HZA12" s="107"/>
      <c r="HZB12" s="107"/>
      <c r="HZC12" s="107"/>
      <c r="HZD12" s="107"/>
      <c r="HZE12" s="107"/>
      <c r="HZF12" s="107"/>
      <c r="HZG12" s="107"/>
      <c r="HZH12" s="107"/>
      <c r="HZI12" s="107"/>
      <c r="HZJ12" s="107"/>
      <c r="HZK12" s="107"/>
      <c r="HZL12" s="107"/>
      <c r="HZM12" s="107"/>
      <c r="HZN12" s="107"/>
      <c r="HZO12" s="107"/>
      <c r="HZP12" s="107"/>
      <c r="HZQ12" s="107"/>
      <c r="HZR12" s="107"/>
      <c r="HZS12" s="107"/>
      <c r="HZT12" s="107"/>
      <c r="HZU12" s="107"/>
      <c r="HZV12" s="107"/>
      <c r="HZW12" s="107"/>
      <c r="HZX12" s="107"/>
      <c r="HZY12" s="107"/>
      <c r="HZZ12" s="107"/>
      <c r="IAA12" s="107"/>
      <c r="IAB12" s="107"/>
      <c r="IAC12" s="107"/>
      <c r="IAD12" s="107"/>
      <c r="IAE12" s="107"/>
      <c r="IAF12" s="107"/>
      <c r="IAG12" s="107"/>
      <c r="IAH12" s="107"/>
      <c r="IAI12" s="107"/>
      <c r="IAJ12" s="107"/>
      <c r="IAK12" s="107"/>
      <c r="IAL12" s="107"/>
      <c r="IAM12" s="107"/>
      <c r="IAN12" s="107"/>
      <c r="IAO12" s="107"/>
      <c r="IAP12" s="107"/>
      <c r="IAQ12" s="107"/>
      <c r="IAR12" s="107"/>
      <c r="IAS12" s="107"/>
      <c r="IAT12" s="107"/>
      <c r="IAU12" s="107"/>
      <c r="IAV12" s="107"/>
      <c r="IAW12" s="107"/>
      <c r="IAX12" s="107"/>
      <c r="IAY12" s="107"/>
      <c r="IAZ12" s="107"/>
      <c r="IBA12" s="107"/>
      <c r="IBB12" s="107"/>
      <c r="IBC12" s="107"/>
      <c r="IBD12" s="107"/>
      <c r="IBE12" s="107"/>
      <c r="IBF12" s="107"/>
      <c r="IBG12" s="107"/>
      <c r="IBH12" s="107"/>
      <c r="IBI12" s="107"/>
      <c r="IBJ12" s="107"/>
      <c r="IBK12" s="107"/>
      <c r="IBL12" s="107"/>
      <c r="IBM12" s="107"/>
      <c r="IBN12" s="107"/>
      <c r="IBO12" s="107"/>
      <c r="IBP12" s="107"/>
      <c r="IBQ12" s="107"/>
      <c r="IBR12" s="107"/>
      <c r="IBS12" s="107"/>
      <c r="IBT12" s="107"/>
      <c r="IBU12" s="107"/>
      <c r="IBV12" s="107"/>
      <c r="IBW12" s="107"/>
      <c r="IBX12" s="107"/>
      <c r="IBY12" s="107"/>
      <c r="IBZ12" s="107"/>
      <c r="ICA12" s="107"/>
      <c r="ICB12" s="107"/>
      <c r="ICC12" s="107"/>
      <c r="ICD12" s="107"/>
      <c r="ICE12" s="107"/>
      <c r="ICF12" s="107"/>
      <c r="ICG12" s="107"/>
      <c r="ICH12" s="107"/>
      <c r="ICI12" s="107"/>
      <c r="ICJ12" s="107"/>
      <c r="ICK12" s="107"/>
      <c r="ICL12" s="107"/>
      <c r="ICM12" s="107"/>
      <c r="ICN12" s="107"/>
      <c r="ICO12" s="107"/>
      <c r="ICP12" s="107"/>
      <c r="ICQ12" s="107"/>
      <c r="ICR12" s="107"/>
      <c r="ICS12" s="107"/>
      <c r="ICT12" s="107"/>
      <c r="ICU12" s="107"/>
      <c r="ICV12" s="107"/>
      <c r="ICW12" s="107"/>
      <c r="ICX12" s="107"/>
      <c r="ICY12" s="107"/>
      <c r="ICZ12" s="107"/>
      <c r="IDA12" s="107"/>
      <c r="IDB12" s="107"/>
      <c r="IDC12" s="107"/>
      <c r="IDD12" s="107"/>
      <c r="IDE12" s="107"/>
      <c r="IDF12" s="107"/>
      <c r="IDG12" s="107"/>
      <c r="IDH12" s="107"/>
      <c r="IDI12" s="107"/>
      <c r="IDJ12" s="107"/>
      <c r="IDK12" s="107"/>
      <c r="IDL12" s="107"/>
      <c r="IDM12" s="107"/>
      <c r="IDN12" s="107"/>
      <c r="IDO12" s="107"/>
      <c r="IDP12" s="107"/>
      <c r="IDQ12" s="107"/>
      <c r="IDR12" s="107"/>
      <c r="IDS12" s="107"/>
      <c r="IDT12" s="107"/>
      <c r="IDU12" s="107"/>
      <c r="IDV12" s="107"/>
      <c r="IDW12" s="107"/>
      <c r="IDX12" s="107"/>
      <c r="IDY12" s="107"/>
      <c r="IDZ12" s="107"/>
      <c r="IEA12" s="107"/>
      <c r="IEB12" s="107"/>
      <c r="IEC12" s="107"/>
      <c r="IED12" s="107"/>
      <c r="IEE12" s="107"/>
      <c r="IEF12" s="107"/>
      <c r="IEG12" s="107"/>
      <c r="IEH12" s="107"/>
      <c r="IEI12" s="107"/>
      <c r="IEJ12" s="107"/>
      <c r="IEK12" s="107"/>
      <c r="IEL12" s="107"/>
      <c r="IEM12" s="107"/>
      <c r="IEN12" s="107"/>
      <c r="IEO12" s="107"/>
      <c r="IEP12" s="107"/>
      <c r="IEQ12" s="107"/>
      <c r="IER12" s="107"/>
      <c r="IES12" s="107"/>
      <c r="IET12" s="107"/>
      <c r="IEU12" s="107"/>
      <c r="IEV12" s="107"/>
      <c r="IEW12" s="107"/>
      <c r="IEX12" s="107"/>
      <c r="IEY12" s="107"/>
      <c r="IEZ12" s="107"/>
      <c r="IFA12" s="107"/>
      <c r="IFB12" s="107"/>
      <c r="IFC12" s="107"/>
      <c r="IFD12" s="107"/>
      <c r="IFE12" s="107"/>
      <c r="IFF12" s="107"/>
      <c r="IFG12" s="107"/>
      <c r="IFH12" s="107"/>
      <c r="IFI12" s="107"/>
      <c r="IFJ12" s="107"/>
      <c r="IFK12" s="107"/>
      <c r="IFL12" s="107"/>
      <c r="IFM12" s="107"/>
      <c r="IFN12" s="107"/>
      <c r="IFO12" s="107"/>
      <c r="IFP12" s="107"/>
      <c r="IFQ12" s="107"/>
      <c r="IFR12" s="107"/>
      <c r="IFS12" s="107"/>
      <c r="IFT12" s="107"/>
      <c r="IFU12" s="107"/>
      <c r="IFV12" s="107"/>
      <c r="IFW12" s="107"/>
      <c r="IFX12" s="107"/>
      <c r="IFY12" s="107"/>
      <c r="IFZ12" s="107"/>
      <c r="IGA12" s="107"/>
      <c r="IGB12" s="107"/>
      <c r="IGC12" s="107"/>
      <c r="IGD12" s="107"/>
      <c r="IGE12" s="107"/>
      <c r="IGF12" s="107"/>
      <c r="IGG12" s="107"/>
      <c r="IGH12" s="107"/>
      <c r="IGI12" s="107"/>
      <c r="IGJ12" s="107"/>
      <c r="IGK12" s="107"/>
      <c r="IGL12" s="107"/>
      <c r="IGM12" s="107"/>
      <c r="IGN12" s="107"/>
      <c r="IGO12" s="107"/>
      <c r="IGP12" s="107"/>
      <c r="IGQ12" s="107"/>
      <c r="IGR12" s="107"/>
      <c r="IGS12" s="107"/>
      <c r="IGT12" s="107"/>
      <c r="IGU12" s="107"/>
      <c r="IGV12" s="107"/>
      <c r="IGW12" s="107"/>
      <c r="IGX12" s="107"/>
      <c r="IGY12" s="107"/>
      <c r="IGZ12" s="107"/>
      <c r="IHA12" s="107"/>
      <c r="IHB12" s="107"/>
      <c r="IHC12" s="107"/>
      <c r="IHD12" s="107"/>
      <c r="IHE12" s="107"/>
      <c r="IHF12" s="107"/>
      <c r="IHG12" s="107"/>
      <c r="IHH12" s="107"/>
      <c r="IHI12" s="107"/>
      <c r="IHJ12" s="107"/>
      <c r="IHK12" s="107"/>
      <c r="IHL12" s="107"/>
      <c r="IHM12" s="107"/>
      <c r="IHN12" s="107"/>
      <c r="IHO12" s="107"/>
      <c r="IHP12" s="107"/>
      <c r="IHQ12" s="107"/>
      <c r="IHR12" s="107"/>
      <c r="IHS12" s="107"/>
      <c r="IHT12" s="107"/>
      <c r="IHU12" s="107"/>
      <c r="IHV12" s="107"/>
      <c r="IHW12" s="107"/>
      <c r="IHX12" s="107"/>
      <c r="IHY12" s="107"/>
      <c r="IHZ12" s="107"/>
      <c r="IIA12" s="107"/>
      <c r="IIB12" s="107"/>
      <c r="IIC12" s="107"/>
      <c r="IID12" s="107"/>
      <c r="IIE12" s="107"/>
      <c r="IIF12" s="107"/>
      <c r="IIG12" s="107"/>
      <c r="IIH12" s="107"/>
      <c r="III12" s="107"/>
      <c r="IIJ12" s="107"/>
      <c r="IIK12" s="107"/>
      <c r="IIL12" s="107"/>
      <c r="IIM12" s="107"/>
      <c r="IIN12" s="107"/>
      <c r="IIO12" s="107"/>
      <c r="IIP12" s="107"/>
      <c r="IIQ12" s="107"/>
      <c r="IIR12" s="107"/>
      <c r="IIS12" s="107"/>
      <c r="IIT12" s="107"/>
      <c r="IIU12" s="107"/>
      <c r="IIV12" s="107"/>
      <c r="IIW12" s="107"/>
      <c r="IIX12" s="107"/>
      <c r="IIY12" s="107"/>
      <c r="IIZ12" s="107"/>
      <c r="IJA12" s="107"/>
      <c r="IJB12" s="107"/>
      <c r="IJC12" s="107"/>
      <c r="IJD12" s="107"/>
      <c r="IJE12" s="107"/>
      <c r="IJF12" s="107"/>
      <c r="IJG12" s="107"/>
      <c r="IJH12" s="107"/>
      <c r="IJI12" s="107"/>
      <c r="IJJ12" s="107"/>
      <c r="IJK12" s="107"/>
      <c r="IJL12" s="107"/>
      <c r="IJM12" s="107"/>
      <c r="IJN12" s="107"/>
      <c r="IJO12" s="107"/>
      <c r="IJP12" s="107"/>
      <c r="IJQ12" s="107"/>
      <c r="IJR12" s="107"/>
      <c r="IJS12" s="107"/>
      <c r="IJT12" s="107"/>
      <c r="IJU12" s="107"/>
      <c r="IJV12" s="107"/>
      <c r="IJW12" s="107"/>
      <c r="IJX12" s="107"/>
      <c r="IJY12" s="107"/>
      <c r="IJZ12" s="107"/>
      <c r="IKA12" s="107"/>
      <c r="IKB12" s="107"/>
      <c r="IKC12" s="107"/>
      <c r="IKD12" s="107"/>
      <c r="IKE12" s="107"/>
      <c r="IKF12" s="107"/>
      <c r="IKG12" s="107"/>
      <c r="IKH12" s="107"/>
      <c r="IKI12" s="107"/>
      <c r="IKJ12" s="107"/>
      <c r="IKK12" s="107"/>
      <c r="IKL12" s="107"/>
      <c r="IKM12" s="107"/>
      <c r="IKN12" s="107"/>
      <c r="IKO12" s="107"/>
      <c r="IKP12" s="107"/>
      <c r="IKQ12" s="107"/>
      <c r="IKR12" s="107"/>
      <c r="IKS12" s="107"/>
      <c r="IKT12" s="107"/>
      <c r="IKU12" s="107"/>
      <c r="IKV12" s="107"/>
      <c r="IKW12" s="107"/>
      <c r="IKX12" s="107"/>
      <c r="IKY12" s="107"/>
      <c r="IKZ12" s="107"/>
      <c r="ILA12" s="107"/>
      <c r="ILB12" s="107"/>
      <c r="ILC12" s="107"/>
      <c r="ILD12" s="107"/>
      <c r="ILE12" s="107"/>
      <c r="ILF12" s="107"/>
      <c r="ILG12" s="107"/>
      <c r="ILH12" s="107"/>
      <c r="ILI12" s="107"/>
      <c r="ILJ12" s="107"/>
      <c r="ILK12" s="107"/>
      <c r="ILL12" s="107"/>
      <c r="ILM12" s="107"/>
      <c r="ILN12" s="107"/>
      <c r="ILO12" s="107"/>
      <c r="ILP12" s="107"/>
      <c r="ILQ12" s="107"/>
      <c r="ILR12" s="107"/>
      <c r="ILS12" s="107"/>
      <c r="ILT12" s="107"/>
      <c r="ILU12" s="107"/>
      <c r="ILV12" s="107"/>
      <c r="ILW12" s="107"/>
      <c r="ILX12" s="107"/>
      <c r="ILY12" s="107"/>
      <c r="ILZ12" s="107"/>
      <c r="IMA12" s="107"/>
      <c r="IMB12" s="107"/>
      <c r="IMC12" s="107"/>
      <c r="IMD12" s="107"/>
      <c r="IME12" s="107"/>
      <c r="IMF12" s="107"/>
      <c r="IMG12" s="107"/>
      <c r="IMH12" s="107"/>
      <c r="IMI12" s="107"/>
      <c r="IMJ12" s="107"/>
      <c r="IMK12" s="107"/>
      <c r="IML12" s="107"/>
      <c r="IMM12" s="107"/>
      <c r="IMN12" s="107"/>
      <c r="IMO12" s="107"/>
      <c r="IMP12" s="107"/>
      <c r="IMQ12" s="107"/>
      <c r="IMR12" s="107"/>
      <c r="IMS12" s="107"/>
      <c r="IMT12" s="107"/>
      <c r="IMU12" s="107"/>
      <c r="IMV12" s="107"/>
      <c r="IMW12" s="107"/>
      <c r="IMX12" s="107"/>
      <c r="IMY12" s="107"/>
      <c r="IMZ12" s="107"/>
      <c r="INA12" s="107"/>
      <c r="INB12" s="107"/>
      <c r="INC12" s="107"/>
      <c r="IND12" s="107"/>
      <c r="INE12" s="107"/>
      <c r="INF12" s="107"/>
      <c r="ING12" s="107"/>
      <c r="INH12" s="107"/>
      <c r="INI12" s="107"/>
      <c r="INJ12" s="107"/>
      <c r="INK12" s="107"/>
      <c r="INL12" s="107"/>
      <c r="INM12" s="107"/>
      <c r="INN12" s="107"/>
      <c r="INO12" s="107"/>
      <c r="INP12" s="107"/>
      <c r="INQ12" s="107"/>
      <c r="INR12" s="107"/>
      <c r="INS12" s="107"/>
      <c r="INT12" s="107"/>
      <c r="INU12" s="107"/>
      <c r="INV12" s="107"/>
      <c r="INW12" s="107"/>
      <c r="INX12" s="107"/>
      <c r="INY12" s="107"/>
      <c r="INZ12" s="107"/>
      <c r="IOA12" s="107"/>
      <c r="IOB12" s="107"/>
      <c r="IOC12" s="107"/>
      <c r="IOD12" s="107"/>
      <c r="IOE12" s="107"/>
      <c r="IOF12" s="107"/>
      <c r="IOG12" s="107"/>
      <c r="IOH12" s="107"/>
      <c r="IOI12" s="107"/>
      <c r="IOJ12" s="107"/>
      <c r="IOK12" s="107"/>
      <c r="IOL12" s="107"/>
      <c r="IOM12" s="107"/>
      <c r="ION12" s="107"/>
      <c r="IOO12" s="107"/>
      <c r="IOP12" s="107"/>
      <c r="IOQ12" s="107"/>
      <c r="IOR12" s="107"/>
      <c r="IOS12" s="107"/>
      <c r="IOT12" s="107"/>
      <c r="IOU12" s="107"/>
      <c r="IOV12" s="107"/>
      <c r="IOW12" s="107"/>
      <c r="IOX12" s="107"/>
      <c r="IOY12" s="107"/>
      <c r="IOZ12" s="107"/>
      <c r="IPA12" s="107"/>
      <c r="IPB12" s="107"/>
      <c r="IPC12" s="107"/>
      <c r="IPD12" s="107"/>
      <c r="IPE12" s="107"/>
      <c r="IPF12" s="107"/>
      <c r="IPG12" s="107"/>
      <c r="IPH12" s="107"/>
      <c r="IPI12" s="107"/>
      <c r="IPJ12" s="107"/>
      <c r="IPK12" s="107"/>
      <c r="IPL12" s="107"/>
      <c r="IPM12" s="107"/>
      <c r="IPN12" s="107"/>
      <c r="IPO12" s="107"/>
      <c r="IPP12" s="107"/>
      <c r="IPQ12" s="107"/>
      <c r="IPR12" s="107"/>
      <c r="IPS12" s="107"/>
      <c r="IPT12" s="107"/>
      <c r="IPU12" s="107"/>
      <c r="IPV12" s="107"/>
      <c r="IPW12" s="107"/>
      <c r="IPX12" s="107"/>
      <c r="IPY12" s="107"/>
      <c r="IPZ12" s="107"/>
      <c r="IQA12" s="107"/>
      <c r="IQB12" s="107"/>
      <c r="IQC12" s="107"/>
      <c r="IQD12" s="107"/>
      <c r="IQE12" s="107"/>
      <c r="IQF12" s="107"/>
      <c r="IQG12" s="107"/>
      <c r="IQH12" s="107"/>
      <c r="IQI12" s="107"/>
      <c r="IQJ12" s="107"/>
      <c r="IQK12" s="107"/>
      <c r="IQL12" s="107"/>
      <c r="IQM12" s="107"/>
      <c r="IQN12" s="107"/>
      <c r="IQO12" s="107"/>
      <c r="IQP12" s="107"/>
      <c r="IQQ12" s="107"/>
      <c r="IQR12" s="107"/>
      <c r="IQS12" s="107"/>
      <c r="IQT12" s="107"/>
      <c r="IQU12" s="107"/>
      <c r="IQV12" s="107"/>
      <c r="IQW12" s="107"/>
      <c r="IQX12" s="107"/>
      <c r="IQY12" s="107"/>
      <c r="IQZ12" s="107"/>
      <c r="IRA12" s="107"/>
      <c r="IRB12" s="107"/>
      <c r="IRC12" s="107"/>
      <c r="IRD12" s="107"/>
      <c r="IRE12" s="107"/>
      <c r="IRF12" s="107"/>
      <c r="IRG12" s="107"/>
      <c r="IRH12" s="107"/>
      <c r="IRI12" s="107"/>
      <c r="IRJ12" s="107"/>
      <c r="IRK12" s="107"/>
      <c r="IRL12" s="107"/>
      <c r="IRM12" s="107"/>
      <c r="IRN12" s="107"/>
      <c r="IRO12" s="107"/>
      <c r="IRP12" s="107"/>
      <c r="IRQ12" s="107"/>
      <c r="IRR12" s="107"/>
      <c r="IRS12" s="107"/>
      <c r="IRT12" s="107"/>
      <c r="IRU12" s="107"/>
      <c r="IRV12" s="107"/>
      <c r="IRW12" s="107"/>
      <c r="IRX12" s="107"/>
      <c r="IRY12" s="107"/>
      <c r="IRZ12" s="107"/>
      <c r="ISA12" s="107"/>
      <c r="ISB12" s="107"/>
      <c r="ISC12" s="107"/>
      <c r="ISD12" s="107"/>
      <c r="ISE12" s="107"/>
      <c r="ISF12" s="107"/>
      <c r="ISG12" s="107"/>
      <c r="ISH12" s="107"/>
      <c r="ISI12" s="107"/>
      <c r="ISJ12" s="107"/>
      <c r="ISK12" s="107"/>
      <c r="ISL12" s="107"/>
      <c r="ISM12" s="107"/>
      <c r="ISN12" s="107"/>
      <c r="ISO12" s="107"/>
      <c r="ISP12" s="107"/>
      <c r="ISQ12" s="107"/>
      <c r="ISR12" s="107"/>
      <c r="ISS12" s="107"/>
      <c r="IST12" s="107"/>
      <c r="ISU12" s="107"/>
      <c r="ISV12" s="107"/>
      <c r="ISW12" s="107"/>
      <c r="ISX12" s="107"/>
      <c r="ISY12" s="107"/>
      <c r="ISZ12" s="107"/>
      <c r="ITA12" s="107"/>
      <c r="ITB12" s="107"/>
      <c r="ITC12" s="107"/>
      <c r="ITD12" s="107"/>
      <c r="ITE12" s="107"/>
      <c r="ITF12" s="107"/>
      <c r="ITG12" s="107"/>
      <c r="ITH12" s="107"/>
      <c r="ITI12" s="107"/>
      <c r="ITJ12" s="107"/>
      <c r="ITK12" s="107"/>
      <c r="ITL12" s="107"/>
      <c r="ITM12" s="107"/>
      <c r="ITN12" s="107"/>
      <c r="ITO12" s="107"/>
      <c r="ITP12" s="107"/>
      <c r="ITQ12" s="107"/>
      <c r="ITR12" s="107"/>
      <c r="ITS12" s="107"/>
      <c r="ITT12" s="107"/>
      <c r="ITU12" s="107"/>
      <c r="ITV12" s="107"/>
      <c r="ITW12" s="107"/>
      <c r="ITX12" s="107"/>
      <c r="ITY12" s="107"/>
      <c r="ITZ12" s="107"/>
      <c r="IUA12" s="107"/>
      <c r="IUB12" s="107"/>
      <c r="IUC12" s="107"/>
      <c r="IUD12" s="107"/>
      <c r="IUE12" s="107"/>
      <c r="IUF12" s="107"/>
      <c r="IUG12" s="107"/>
      <c r="IUH12" s="107"/>
      <c r="IUI12" s="107"/>
      <c r="IUJ12" s="107"/>
      <c r="IUK12" s="107"/>
      <c r="IUL12" s="107"/>
      <c r="IUM12" s="107"/>
      <c r="IUN12" s="107"/>
      <c r="IUO12" s="107"/>
      <c r="IUP12" s="107"/>
      <c r="IUQ12" s="107"/>
      <c r="IUR12" s="107"/>
      <c r="IUS12" s="107"/>
      <c r="IUT12" s="107"/>
      <c r="IUU12" s="107"/>
      <c r="IUV12" s="107"/>
      <c r="IUW12" s="107"/>
      <c r="IUX12" s="107"/>
      <c r="IUY12" s="107"/>
      <c r="IUZ12" s="107"/>
      <c r="IVA12" s="107"/>
      <c r="IVB12" s="107"/>
      <c r="IVC12" s="107"/>
      <c r="IVD12" s="107"/>
      <c r="IVE12" s="107"/>
      <c r="IVF12" s="107"/>
      <c r="IVG12" s="107"/>
      <c r="IVH12" s="107"/>
      <c r="IVI12" s="107"/>
      <c r="IVJ12" s="107"/>
      <c r="IVK12" s="107"/>
      <c r="IVL12" s="107"/>
      <c r="IVM12" s="107"/>
      <c r="IVN12" s="107"/>
      <c r="IVO12" s="107"/>
      <c r="IVP12" s="107"/>
      <c r="IVQ12" s="107"/>
      <c r="IVR12" s="107"/>
      <c r="IVS12" s="107"/>
      <c r="IVT12" s="107"/>
      <c r="IVU12" s="107"/>
      <c r="IVV12" s="107"/>
      <c r="IVW12" s="107"/>
      <c r="IVX12" s="107"/>
      <c r="IVY12" s="107"/>
      <c r="IVZ12" s="107"/>
      <c r="IWA12" s="107"/>
      <c r="IWB12" s="107"/>
      <c r="IWC12" s="107"/>
      <c r="IWD12" s="107"/>
      <c r="IWE12" s="107"/>
      <c r="IWF12" s="107"/>
      <c r="IWG12" s="107"/>
      <c r="IWH12" s="107"/>
      <c r="IWI12" s="107"/>
      <c r="IWJ12" s="107"/>
      <c r="IWK12" s="107"/>
      <c r="IWL12" s="107"/>
      <c r="IWM12" s="107"/>
      <c r="IWN12" s="107"/>
      <c r="IWO12" s="107"/>
      <c r="IWP12" s="107"/>
      <c r="IWQ12" s="107"/>
      <c r="IWR12" s="107"/>
      <c r="IWS12" s="107"/>
      <c r="IWT12" s="107"/>
      <c r="IWU12" s="107"/>
      <c r="IWV12" s="107"/>
      <c r="IWW12" s="107"/>
      <c r="IWX12" s="107"/>
      <c r="IWY12" s="107"/>
      <c r="IWZ12" s="107"/>
      <c r="IXA12" s="107"/>
      <c r="IXB12" s="107"/>
      <c r="IXC12" s="107"/>
      <c r="IXD12" s="107"/>
      <c r="IXE12" s="107"/>
      <c r="IXF12" s="107"/>
      <c r="IXG12" s="107"/>
      <c r="IXH12" s="107"/>
      <c r="IXI12" s="107"/>
      <c r="IXJ12" s="107"/>
      <c r="IXK12" s="107"/>
      <c r="IXL12" s="107"/>
      <c r="IXM12" s="107"/>
      <c r="IXN12" s="107"/>
      <c r="IXO12" s="107"/>
      <c r="IXP12" s="107"/>
      <c r="IXQ12" s="107"/>
      <c r="IXR12" s="107"/>
      <c r="IXS12" s="107"/>
      <c r="IXT12" s="107"/>
      <c r="IXU12" s="107"/>
      <c r="IXV12" s="107"/>
      <c r="IXW12" s="107"/>
      <c r="IXX12" s="107"/>
      <c r="IXY12" s="107"/>
      <c r="IXZ12" s="107"/>
      <c r="IYA12" s="107"/>
      <c r="IYB12" s="107"/>
      <c r="IYC12" s="107"/>
      <c r="IYD12" s="107"/>
      <c r="IYE12" s="107"/>
      <c r="IYF12" s="107"/>
      <c r="IYG12" s="107"/>
      <c r="IYH12" s="107"/>
      <c r="IYI12" s="107"/>
      <c r="IYJ12" s="107"/>
      <c r="IYK12" s="107"/>
      <c r="IYL12" s="107"/>
      <c r="IYM12" s="107"/>
      <c r="IYN12" s="107"/>
      <c r="IYO12" s="107"/>
      <c r="IYP12" s="107"/>
      <c r="IYQ12" s="107"/>
      <c r="IYR12" s="107"/>
      <c r="IYS12" s="107"/>
      <c r="IYT12" s="107"/>
      <c r="IYU12" s="107"/>
      <c r="IYV12" s="107"/>
      <c r="IYW12" s="107"/>
      <c r="IYX12" s="107"/>
      <c r="IYY12" s="107"/>
      <c r="IYZ12" s="107"/>
      <c r="IZA12" s="107"/>
      <c r="IZB12" s="107"/>
      <c r="IZC12" s="107"/>
      <c r="IZD12" s="107"/>
      <c r="IZE12" s="107"/>
      <c r="IZF12" s="107"/>
      <c r="IZG12" s="107"/>
      <c r="IZH12" s="107"/>
      <c r="IZI12" s="107"/>
      <c r="IZJ12" s="107"/>
      <c r="IZK12" s="107"/>
      <c r="IZL12" s="107"/>
      <c r="IZM12" s="107"/>
      <c r="IZN12" s="107"/>
      <c r="IZO12" s="107"/>
      <c r="IZP12" s="107"/>
      <c r="IZQ12" s="107"/>
      <c r="IZR12" s="107"/>
      <c r="IZS12" s="107"/>
      <c r="IZT12" s="107"/>
      <c r="IZU12" s="107"/>
      <c r="IZV12" s="107"/>
      <c r="IZW12" s="107"/>
      <c r="IZX12" s="107"/>
      <c r="IZY12" s="107"/>
      <c r="IZZ12" s="107"/>
      <c r="JAA12" s="107"/>
      <c r="JAB12" s="107"/>
      <c r="JAC12" s="107"/>
      <c r="JAD12" s="107"/>
      <c r="JAE12" s="107"/>
      <c r="JAF12" s="107"/>
      <c r="JAG12" s="107"/>
      <c r="JAH12" s="107"/>
      <c r="JAI12" s="107"/>
      <c r="JAJ12" s="107"/>
      <c r="JAK12" s="107"/>
      <c r="JAL12" s="107"/>
      <c r="JAM12" s="107"/>
      <c r="JAN12" s="107"/>
      <c r="JAO12" s="107"/>
      <c r="JAP12" s="107"/>
      <c r="JAQ12" s="107"/>
      <c r="JAR12" s="107"/>
      <c r="JAS12" s="107"/>
      <c r="JAT12" s="107"/>
      <c r="JAU12" s="107"/>
      <c r="JAV12" s="107"/>
      <c r="JAW12" s="107"/>
      <c r="JAX12" s="107"/>
      <c r="JAY12" s="107"/>
      <c r="JAZ12" s="107"/>
      <c r="JBA12" s="107"/>
      <c r="JBB12" s="107"/>
      <c r="JBC12" s="107"/>
      <c r="JBD12" s="107"/>
      <c r="JBE12" s="107"/>
      <c r="JBF12" s="107"/>
      <c r="JBG12" s="107"/>
      <c r="JBH12" s="107"/>
      <c r="JBI12" s="107"/>
      <c r="JBJ12" s="107"/>
      <c r="JBK12" s="107"/>
      <c r="JBL12" s="107"/>
      <c r="JBM12" s="107"/>
      <c r="JBN12" s="107"/>
      <c r="JBO12" s="107"/>
      <c r="JBP12" s="107"/>
      <c r="JBQ12" s="107"/>
      <c r="JBR12" s="107"/>
      <c r="JBS12" s="107"/>
      <c r="JBT12" s="107"/>
      <c r="JBU12" s="107"/>
      <c r="JBV12" s="107"/>
      <c r="JBW12" s="107"/>
      <c r="JBX12" s="107"/>
      <c r="JBY12" s="107"/>
      <c r="JBZ12" s="107"/>
      <c r="JCA12" s="107"/>
      <c r="JCB12" s="107"/>
      <c r="JCC12" s="107"/>
      <c r="JCD12" s="107"/>
      <c r="JCE12" s="107"/>
      <c r="JCF12" s="107"/>
      <c r="JCG12" s="107"/>
      <c r="JCH12" s="107"/>
      <c r="JCI12" s="107"/>
      <c r="JCJ12" s="107"/>
      <c r="JCK12" s="107"/>
      <c r="JCL12" s="107"/>
      <c r="JCM12" s="107"/>
      <c r="JCN12" s="107"/>
      <c r="JCO12" s="107"/>
      <c r="JCP12" s="107"/>
      <c r="JCQ12" s="107"/>
      <c r="JCR12" s="107"/>
      <c r="JCS12" s="107"/>
      <c r="JCT12" s="107"/>
      <c r="JCU12" s="107"/>
      <c r="JCV12" s="107"/>
      <c r="JCW12" s="107"/>
      <c r="JCX12" s="107"/>
      <c r="JCY12" s="107"/>
      <c r="JCZ12" s="107"/>
      <c r="JDA12" s="107"/>
      <c r="JDB12" s="107"/>
      <c r="JDC12" s="107"/>
      <c r="JDD12" s="107"/>
      <c r="JDE12" s="107"/>
      <c r="JDF12" s="107"/>
      <c r="JDG12" s="107"/>
      <c r="JDH12" s="107"/>
      <c r="JDI12" s="107"/>
      <c r="JDJ12" s="107"/>
      <c r="JDK12" s="107"/>
      <c r="JDL12" s="107"/>
      <c r="JDM12" s="107"/>
      <c r="JDN12" s="107"/>
      <c r="JDO12" s="107"/>
      <c r="JDP12" s="107"/>
      <c r="JDQ12" s="107"/>
      <c r="JDR12" s="107"/>
      <c r="JDS12" s="107"/>
      <c r="JDT12" s="107"/>
      <c r="JDU12" s="107"/>
      <c r="JDV12" s="107"/>
      <c r="JDW12" s="107"/>
      <c r="JDX12" s="107"/>
      <c r="JDY12" s="107"/>
      <c r="JDZ12" s="107"/>
      <c r="JEA12" s="107"/>
      <c r="JEB12" s="107"/>
      <c r="JEC12" s="107"/>
      <c r="JED12" s="107"/>
      <c r="JEE12" s="107"/>
      <c r="JEF12" s="107"/>
      <c r="JEG12" s="107"/>
      <c r="JEH12" s="107"/>
      <c r="JEI12" s="107"/>
      <c r="JEJ12" s="107"/>
      <c r="JEK12" s="107"/>
      <c r="JEL12" s="107"/>
      <c r="JEM12" s="107"/>
      <c r="JEN12" s="107"/>
      <c r="JEO12" s="107"/>
      <c r="JEP12" s="107"/>
      <c r="JEQ12" s="107"/>
      <c r="JER12" s="107"/>
      <c r="JES12" s="107"/>
      <c r="JET12" s="107"/>
      <c r="JEU12" s="107"/>
      <c r="JEV12" s="107"/>
      <c r="JEW12" s="107"/>
      <c r="JEX12" s="107"/>
      <c r="JEY12" s="107"/>
      <c r="JEZ12" s="107"/>
      <c r="JFA12" s="107"/>
      <c r="JFB12" s="107"/>
      <c r="JFC12" s="107"/>
      <c r="JFD12" s="107"/>
      <c r="JFE12" s="107"/>
      <c r="JFF12" s="107"/>
      <c r="JFG12" s="107"/>
      <c r="JFH12" s="107"/>
      <c r="JFI12" s="107"/>
      <c r="JFJ12" s="107"/>
      <c r="JFK12" s="107"/>
      <c r="JFL12" s="107"/>
      <c r="JFM12" s="107"/>
      <c r="JFN12" s="107"/>
      <c r="JFO12" s="107"/>
      <c r="JFP12" s="107"/>
      <c r="JFQ12" s="107"/>
      <c r="JFR12" s="107"/>
      <c r="JFS12" s="107"/>
      <c r="JFT12" s="107"/>
      <c r="JFU12" s="107"/>
      <c r="JFV12" s="107"/>
      <c r="JFW12" s="107"/>
      <c r="JFX12" s="107"/>
      <c r="JFY12" s="107"/>
      <c r="JFZ12" s="107"/>
      <c r="JGA12" s="107"/>
      <c r="JGB12" s="107"/>
      <c r="JGC12" s="107"/>
      <c r="JGD12" s="107"/>
      <c r="JGE12" s="107"/>
      <c r="JGF12" s="107"/>
      <c r="JGG12" s="107"/>
      <c r="JGH12" s="107"/>
      <c r="JGI12" s="107"/>
      <c r="JGJ12" s="107"/>
      <c r="JGK12" s="107"/>
      <c r="JGL12" s="107"/>
      <c r="JGM12" s="107"/>
      <c r="JGN12" s="107"/>
      <c r="JGO12" s="107"/>
      <c r="JGP12" s="107"/>
      <c r="JGQ12" s="107"/>
      <c r="JGR12" s="107"/>
      <c r="JGS12" s="107"/>
      <c r="JGT12" s="107"/>
      <c r="JGU12" s="107"/>
      <c r="JGV12" s="107"/>
      <c r="JGW12" s="107"/>
      <c r="JGX12" s="107"/>
      <c r="JGY12" s="107"/>
      <c r="JGZ12" s="107"/>
      <c r="JHA12" s="107"/>
      <c r="JHB12" s="107"/>
      <c r="JHC12" s="107"/>
      <c r="JHD12" s="107"/>
      <c r="JHE12" s="107"/>
      <c r="JHF12" s="107"/>
      <c r="JHG12" s="107"/>
      <c r="JHH12" s="107"/>
      <c r="JHI12" s="107"/>
      <c r="JHJ12" s="107"/>
      <c r="JHK12" s="107"/>
      <c r="JHL12" s="107"/>
      <c r="JHM12" s="107"/>
      <c r="JHN12" s="107"/>
      <c r="JHO12" s="107"/>
      <c r="JHP12" s="107"/>
      <c r="JHQ12" s="107"/>
      <c r="JHR12" s="107"/>
      <c r="JHS12" s="107"/>
      <c r="JHT12" s="107"/>
      <c r="JHU12" s="107"/>
      <c r="JHV12" s="107"/>
      <c r="JHW12" s="107"/>
      <c r="JHX12" s="107"/>
      <c r="JHY12" s="107"/>
      <c r="JHZ12" s="107"/>
      <c r="JIA12" s="107"/>
      <c r="JIB12" s="107"/>
      <c r="JIC12" s="107"/>
      <c r="JID12" s="107"/>
      <c r="JIE12" s="107"/>
      <c r="JIF12" s="107"/>
      <c r="JIG12" s="107"/>
      <c r="JIH12" s="107"/>
      <c r="JII12" s="107"/>
      <c r="JIJ12" s="107"/>
      <c r="JIK12" s="107"/>
      <c r="JIL12" s="107"/>
      <c r="JIM12" s="107"/>
      <c r="JIN12" s="107"/>
      <c r="JIO12" s="107"/>
      <c r="JIP12" s="107"/>
      <c r="JIQ12" s="107"/>
      <c r="JIR12" s="107"/>
      <c r="JIS12" s="107"/>
      <c r="JIT12" s="107"/>
      <c r="JIU12" s="107"/>
      <c r="JIV12" s="107"/>
      <c r="JIW12" s="107"/>
      <c r="JIX12" s="107"/>
      <c r="JIY12" s="107"/>
      <c r="JIZ12" s="107"/>
      <c r="JJA12" s="107"/>
      <c r="JJB12" s="107"/>
      <c r="JJC12" s="107"/>
      <c r="JJD12" s="107"/>
      <c r="JJE12" s="107"/>
      <c r="JJF12" s="107"/>
      <c r="JJG12" s="107"/>
      <c r="JJH12" s="107"/>
      <c r="JJI12" s="107"/>
      <c r="JJJ12" s="107"/>
      <c r="JJK12" s="107"/>
      <c r="JJL12" s="107"/>
      <c r="JJM12" s="107"/>
      <c r="JJN12" s="107"/>
      <c r="JJO12" s="107"/>
      <c r="JJP12" s="107"/>
      <c r="JJQ12" s="107"/>
      <c r="JJR12" s="107"/>
      <c r="JJS12" s="107"/>
      <c r="JJT12" s="107"/>
      <c r="JJU12" s="107"/>
      <c r="JJV12" s="107"/>
      <c r="JJW12" s="107"/>
      <c r="JJX12" s="107"/>
      <c r="JJY12" s="107"/>
      <c r="JJZ12" s="107"/>
      <c r="JKA12" s="107"/>
      <c r="JKB12" s="107"/>
      <c r="JKC12" s="107"/>
      <c r="JKD12" s="107"/>
      <c r="JKE12" s="107"/>
      <c r="JKF12" s="107"/>
      <c r="JKG12" s="107"/>
      <c r="JKH12" s="107"/>
      <c r="JKI12" s="107"/>
      <c r="JKJ12" s="107"/>
      <c r="JKK12" s="107"/>
      <c r="JKL12" s="107"/>
      <c r="JKM12" s="107"/>
      <c r="JKN12" s="107"/>
      <c r="JKO12" s="107"/>
      <c r="JKP12" s="107"/>
      <c r="JKQ12" s="107"/>
      <c r="JKR12" s="107"/>
      <c r="JKS12" s="107"/>
      <c r="JKT12" s="107"/>
      <c r="JKU12" s="107"/>
      <c r="JKV12" s="107"/>
      <c r="JKW12" s="107"/>
      <c r="JKX12" s="107"/>
      <c r="JKY12" s="107"/>
      <c r="JKZ12" s="107"/>
      <c r="JLA12" s="107"/>
      <c r="JLB12" s="107"/>
      <c r="JLC12" s="107"/>
      <c r="JLD12" s="107"/>
      <c r="JLE12" s="107"/>
      <c r="JLF12" s="107"/>
      <c r="JLG12" s="107"/>
      <c r="JLH12" s="107"/>
      <c r="JLI12" s="107"/>
      <c r="JLJ12" s="107"/>
      <c r="JLK12" s="107"/>
      <c r="JLL12" s="107"/>
      <c r="JLM12" s="107"/>
      <c r="JLN12" s="107"/>
      <c r="JLO12" s="107"/>
      <c r="JLP12" s="107"/>
      <c r="JLQ12" s="107"/>
      <c r="JLR12" s="107"/>
      <c r="JLS12" s="107"/>
      <c r="JLT12" s="107"/>
      <c r="JLU12" s="107"/>
      <c r="JLV12" s="107"/>
      <c r="JLW12" s="107"/>
      <c r="JLX12" s="107"/>
      <c r="JLY12" s="107"/>
      <c r="JLZ12" s="107"/>
      <c r="JMA12" s="107"/>
      <c r="JMB12" s="107"/>
      <c r="JMC12" s="107"/>
      <c r="JMD12" s="107"/>
      <c r="JME12" s="107"/>
      <c r="JMF12" s="107"/>
      <c r="JMG12" s="107"/>
      <c r="JMH12" s="107"/>
      <c r="JMI12" s="107"/>
      <c r="JMJ12" s="107"/>
      <c r="JMK12" s="107"/>
      <c r="JML12" s="107"/>
      <c r="JMM12" s="107"/>
      <c r="JMN12" s="107"/>
      <c r="JMO12" s="107"/>
      <c r="JMP12" s="107"/>
      <c r="JMQ12" s="107"/>
      <c r="JMR12" s="107"/>
      <c r="JMS12" s="107"/>
      <c r="JMT12" s="107"/>
      <c r="JMU12" s="107"/>
      <c r="JMV12" s="107"/>
      <c r="JMW12" s="107"/>
      <c r="JMX12" s="107"/>
      <c r="JMY12" s="107"/>
      <c r="JMZ12" s="107"/>
      <c r="JNA12" s="107"/>
      <c r="JNB12" s="107"/>
      <c r="JNC12" s="107"/>
      <c r="JND12" s="107"/>
      <c r="JNE12" s="107"/>
      <c r="JNF12" s="107"/>
      <c r="JNG12" s="107"/>
      <c r="JNH12" s="107"/>
      <c r="JNI12" s="107"/>
      <c r="JNJ12" s="107"/>
      <c r="JNK12" s="107"/>
      <c r="JNL12" s="107"/>
      <c r="JNM12" s="107"/>
      <c r="JNN12" s="107"/>
      <c r="JNO12" s="107"/>
      <c r="JNP12" s="107"/>
      <c r="JNQ12" s="107"/>
      <c r="JNR12" s="107"/>
      <c r="JNS12" s="107"/>
      <c r="JNT12" s="107"/>
      <c r="JNU12" s="107"/>
      <c r="JNV12" s="107"/>
      <c r="JNW12" s="107"/>
      <c r="JNX12" s="107"/>
      <c r="JNY12" s="107"/>
      <c r="JNZ12" s="107"/>
      <c r="JOA12" s="107"/>
      <c r="JOB12" s="107"/>
      <c r="JOC12" s="107"/>
      <c r="JOD12" s="107"/>
      <c r="JOE12" s="107"/>
      <c r="JOF12" s="107"/>
      <c r="JOG12" s="107"/>
      <c r="JOH12" s="107"/>
      <c r="JOI12" s="107"/>
      <c r="JOJ12" s="107"/>
      <c r="JOK12" s="107"/>
      <c r="JOL12" s="107"/>
      <c r="JOM12" s="107"/>
      <c r="JON12" s="107"/>
      <c r="JOO12" s="107"/>
      <c r="JOP12" s="107"/>
      <c r="JOQ12" s="107"/>
      <c r="JOR12" s="107"/>
      <c r="JOS12" s="107"/>
      <c r="JOT12" s="107"/>
      <c r="JOU12" s="107"/>
      <c r="JOV12" s="107"/>
      <c r="JOW12" s="107"/>
      <c r="JOX12" s="107"/>
      <c r="JOY12" s="107"/>
      <c r="JOZ12" s="107"/>
      <c r="JPA12" s="107"/>
      <c r="JPB12" s="107"/>
      <c r="JPC12" s="107"/>
      <c r="JPD12" s="107"/>
      <c r="JPE12" s="107"/>
      <c r="JPF12" s="107"/>
      <c r="JPG12" s="107"/>
      <c r="JPH12" s="107"/>
      <c r="JPI12" s="107"/>
      <c r="JPJ12" s="107"/>
      <c r="JPK12" s="107"/>
      <c r="JPL12" s="107"/>
      <c r="JPM12" s="107"/>
      <c r="JPN12" s="107"/>
      <c r="JPO12" s="107"/>
      <c r="JPP12" s="107"/>
      <c r="JPQ12" s="107"/>
      <c r="JPR12" s="107"/>
      <c r="JPS12" s="107"/>
      <c r="JPT12" s="107"/>
      <c r="JPU12" s="107"/>
      <c r="JPV12" s="107"/>
      <c r="JPW12" s="107"/>
      <c r="JPX12" s="107"/>
      <c r="JPY12" s="107"/>
      <c r="JPZ12" s="107"/>
      <c r="JQA12" s="107"/>
      <c r="JQB12" s="107"/>
      <c r="JQC12" s="107"/>
      <c r="JQD12" s="107"/>
      <c r="JQE12" s="107"/>
      <c r="JQF12" s="107"/>
      <c r="JQG12" s="107"/>
      <c r="JQH12" s="107"/>
      <c r="JQI12" s="107"/>
      <c r="JQJ12" s="107"/>
      <c r="JQK12" s="107"/>
      <c r="JQL12" s="107"/>
      <c r="JQM12" s="107"/>
      <c r="JQN12" s="107"/>
      <c r="JQO12" s="107"/>
      <c r="JQP12" s="107"/>
      <c r="JQQ12" s="107"/>
      <c r="JQR12" s="107"/>
      <c r="JQS12" s="107"/>
      <c r="JQT12" s="107"/>
      <c r="JQU12" s="107"/>
      <c r="JQV12" s="107"/>
      <c r="JQW12" s="107"/>
      <c r="JQX12" s="107"/>
      <c r="JQY12" s="107"/>
      <c r="JQZ12" s="107"/>
      <c r="JRA12" s="107"/>
      <c r="JRB12" s="107"/>
      <c r="JRC12" s="107"/>
      <c r="JRD12" s="107"/>
      <c r="JRE12" s="107"/>
      <c r="JRF12" s="107"/>
      <c r="JRG12" s="107"/>
      <c r="JRH12" s="107"/>
      <c r="JRI12" s="107"/>
      <c r="JRJ12" s="107"/>
      <c r="JRK12" s="107"/>
      <c r="JRL12" s="107"/>
      <c r="JRM12" s="107"/>
      <c r="JRN12" s="107"/>
      <c r="JRO12" s="107"/>
      <c r="JRP12" s="107"/>
      <c r="JRQ12" s="107"/>
      <c r="JRR12" s="107"/>
      <c r="JRS12" s="107"/>
      <c r="JRT12" s="107"/>
      <c r="JRU12" s="107"/>
      <c r="JRV12" s="107"/>
      <c r="JRW12" s="107"/>
      <c r="JRX12" s="107"/>
      <c r="JRY12" s="107"/>
      <c r="JRZ12" s="107"/>
      <c r="JSA12" s="107"/>
      <c r="JSB12" s="107"/>
      <c r="JSC12" s="107"/>
      <c r="JSD12" s="107"/>
      <c r="JSE12" s="107"/>
      <c r="JSF12" s="107"/>
      <c r="JSG12" s="107"/>
      <c r="JSH12" s="107"/>
      <c r="JSI12" s="107"/>
      <c r="JSJ12" s="107"/>
      <c r="JSK12" s="107"/>
      <c r="JSL12" s="107"/>
      <c r="JSM12" s="107"/>
      <c r="JSN12" s="107"/>
      <c r="JSO12" s="107"/>
      <c r="JSP12" s="107"/>
      <c r="JSQ12" s="107"/>
      <c r="JSR12" s="107"/>
      <c r="JSS12" s="107"/>
      <c r="JST12" s="107"/>
      <c r="JSU12" s="107"/>
      <c r="JSV12" s="107"/>
      <c r="JSW12" s="107"/>
      <c r="JSX12" s="107"/>
      <c r="JSY12" s="107"/>
      <c r="JSZ12" s="107"/>
      <c r="JTA12" s="107"/>
      <c r="JTB12" s="107"/>
      <c r="JTC12" s="107"/>
      <c r="JTD12" s="107"/>
      <c r="JTE12" s="107"/>
      <c r="JTF12" s="107"/>
      <c r="JTG12" s="107"/>
      <c r="JTH12" s="107"/>
      <c r="JTI12" s="107"/>
      <c r="JTJ12" s="107"/>
      <c r="JTK12" s="107"/>
      <c r="JTL12" s="107"/>
      <c r="JTM12" s="107"/>
      <c r="JTN12" s="107"/>
      <c r="JTO12" s="107"/>
      <c r="JTP12" s="107"/>
      <c r="JTQ12" s="107"/>
      <c r="JTR12" s="107"/>
      <c r="JTS12" s="107"/>
      <c r="JTT12" s="107"/>
      <c r="JTU12" s="107"/>
      <c r="JTV12" s="107"/>
      <c r="JTW12" s="107"/>
      <c r="JTX12" s="107"/>
      <c r="JTY12" s="107"/>
      <c r="JTZ12" s="107"/>
      <c r="JUA12" s="107"/>
      <c r="JUB12" s="107"/>
      <c r="JUC12" s="107"/>
      <c r="JUD12" s="107"/>
      <c r="JUE12" s="107"/>
      <c r="JUF12" s="107"/>
      <c r="JUG12" s="107"/>
      <c r="JUH12" s="107"/>
      <c r="JUI12" s="107"/>
      <c r="JUJ12" s="107"/>
      <c r="JUK12" s="107"/>
      <c r="JUL12" s="107"/>
      <c r="JUM12" s="107"/>
      <c r="JUN12" s="107"/>
      <c r="JUO12" s="107"/>
      <c r="JUP12" s="107"/>
      <c r="JUQ12" s="107"/>
      <c r="JUR12" s="107"/>
      <c r="JUS12" s="107"/>
      <c r="JUT12" s="107"/>
      <c r="JUU12" s="107"/>
      <c r="JUV12" s="107"/>
      <c r="JUW12" s="107"/>
      <c r="JUX12" s="107"/>
      <c r="JUY12" s="107"/>
      <c r="JUZ12" s="107"/>
      <c r="JVA12" s="107"/>
      <c r="JVB12" s="107"/>
      <c r="JVC12" s="107"/>
      <c r="JVD12" s="107"/>
      <c r="JVE12" s="107"/>
      <c r="JVF12" s="107"/>
      <c r="JVG12" s="107"/>
      <c r="JVH12" s="107"/>
      <c r="JVI12" s="107"/>
      <c r="JVJ12" s="107"/>
      <c r="JVK12" s="107"/>
      <c r="JVL12" s="107"/>
      <c r="JVM12" s="107"/>
      <c r="JVN12" s="107"/>
      <c r="JVO12" s="107"/>
      <c r="JVP12" s="107"/>
      <c r="JVQ12" s="107"/>
      <c r="JVR12" s="107"/>
      <c r="JVS12" s="107"/>
      <c r="JVT12" s="107"/>
      <c r="JVU12" s="107"/>
      <c r="JVV12" s="107"/>
      <c r="JVW12" s="107"/>
      <c r="JVX12" s="107"/>
      <c r="JVY12" s="107"/>
      <c r="JVZ12" s="107"/>
      <c r="JWA12" s="107"/>
      <c r="JWB12" s="107"/>
      <c r="JWC12" s="107"/>
      <c r="JWD12" s="107"/>
      <c r="JWE12" s="107"/>
      <c r="JWF12" s="107"/>
      <c r="JWG12" s="107"/>
      <c r="JWH12" s="107"/>
      <c r="JWI12" s="107"/>
      <c r="JWJ12" s="107"/>
      <c r="JWK12" s="107"/>
      <c r="JWL12" s="107"/>
      <c r="JWM12" s="107"/>
      <c r="JWN12" s="107"/>
      <c r="JWO12" s="107"/>
      <c r="JWP12" s="107"/>
      <c r="JWQ12" s="107"/>
      <c r="JWR12" s="107"/>
      <c r="JWS12" s="107"/>
      <c r="JWT12" s="107"/>
      <c r="JWU12" s="107"/>
      <c r="JWV12" s="107"/>
      <c r="JWW12" s="107"/>
      <c r="JWX12" s="107"/>
      <c r="JWY12" s="107"/>
      <c r="JWZ12" s="107"/>
      <c r="JXA12" s="107"/>
      <c r="JXB12" s="107"/>
      <c r="JXC12" s="107"/>
      <c r="JXD12" s="107"/>
      <c r="JXE12" s="107"/>
      <c r="JXF12" s="107"/>
      <c r="JXG12" s="107"/>
      <c r="JXH12" s="107"/>
      <c r="JXI12" s="107"/>
      <c r="JXJ12" s="107"/>
      <c r="JXK12" s="107"/>
      <c r="JXL12" s="107"/>
      <c r="JXM12" s="107"/>
      <c r="JXN12" s="107"/>
      <c r="JXO12" s="107"/>
      <c r="JXP12" s="107"/>
      <c r="JXQ12" s="107"/>
      <c r="JXR12" s="107"/>
      <c r="JXS12" s="107"/>
      <c r="JXT12" s="107"/>
      <c r="JXU12" s="107"/>
      <c r="JXV12" s="107"/>
      <c r="JXW12" s="107"/>
      <c r="JXX12" s="107"/>
      <c r="JXY12" s="107"/>
      <c r="JXZ12" s="107"/>
      <c r="JYA12" s="107"/>
      <c r="JYB12" s="107"/>
      <c r="JYC12" s="107"/>
      <c r="JYD12" s="107"/>
      <c r="JYE12" s="107"/>
      <c r="JYF12" s="107"/>
      <c r="JYG12" s="107"/>
      <c r="JYH12" s="107"/>
      <c r="JYI12" s="107"/>
      <c r="JYJ12" s="107"/>
      <c r="JYK12" s="107"/>
      <c r="JYL12" s="107"/>
      <c r="JYM12" s="107"/>
      <c r="JYN12" s="107"/>
      <c r="JYO12" s="107"/>
      <c r="JYP12" s="107"/>
      <c r="JYQ12" s="107"/>
      <c r="JYR12" s="107"/>
      <c r="JYS12" s="107"/>
      <c r="JYT12" s="107"/>
      <c r="JYU12" s="107"/>
      <c r="JYV12" s="107"/>
      <c r="JYW12" s="107"/>
      <c r="JYX12" s="107"/>
      <c r="JYY12" s="107"/>
      <c r="JYZ12" s="107"/>
      <c r="JZA12" s="107"/>
      <c r="JZB12" s="107"/>
      <c r="JZC12" s="107"/>
      <c r="JZD12" s="107"/>
      <c r="JZE12" s="107"/>
      <c r="JZF12" s="107"/>
      <c r="JZG12" s="107"/>
      <c r="JZH12" s="107"/>
      <c r="JZI12" s="107"/>
      <c r="JZJ12" s="107"/>
      <c r="JZK12" s="107"/>
      <c r="JZL12" s="107"/>
      <c r="JZM12" s="107"/>
      <c r="JZN12" s="107"/>
      <c r="JZO12" s="107"/>
      <c r="JZP12" s="107"/>
      <c r="JZQ12" s="107"/>
      <c r="JZR12" s="107"/>
      <c r="JZS12" s="107"/>
      <c r="JZT12" s="107"/>
      <c r="JZU12" s="107"/>
      <c r="JZV12" s="107"/>
      <c r="JZW12" s="107"/>
      <c r="JZX12" s="107"/>
      <c r="JZY12" s="107"/>
      <c r="JZZ12" s="107"/>
      <c r="KAA12" s="107"/>
      <c r="KAB12" s="107"/>
      <c r="KAC12" s="107"/>
      <c r="KAD12" s="107"/>
      <c r="KAE12" s="107"/>
      <c r="KAF12" s="107"/>
      <c r="KAG12" s="107"/>
      <c r="KAH12" s="107"/>
      <c r="KAI12" s="107"/>
      <c r="KAJ12" s="107"/>
      <c r="KAK12" s="107"/>
      <c r="KAL12" s="107"/>
      <c r="KAM12" s="107"/>
      <c r="KAN12" s="107"/>
      <c r="KAO12" s="107"/>
      <c r="KAP12" s="107"/>
      <c r="KAQ12" s="107"/>
      <c r="KAR12" s="107"/>
      <c r="KAS12" s="107"/>
      <c r="KAT12" s="107"/>
      <c r="KAU12" s="107"/>
      <c r="KAV12" s="107"/>
      <c r="KAW12" s="107"/>
      <c r="KAX12" s="107"/>
      <c r="KAY12" s="107"/>
      <c r="KAZ12" s="107"/>
      <c r="KBA12" s="107"/>
      <c r="KBB12" s="107"/>
      <c r="KBC12" s="107"/>
      <c r="KBD12" s="107"/>
      <c r="KBE12" s="107"/>
      <c r="KBF12" s="107"/>
      <c r="KBG12" s="107"/>
      <c r="KBH12" s="107"/>
      <c r="KBI12" s="107"/>
      <c r="KBJ12" s="107"/>
      <c r="KBK12" s="107"/>
      <c r="KBL12" s="107"/>
      <c r="KBM12" s="107"/>
      <c r="KBN12" s="107"/>
      <c r="KBO12" s="107"/>
      <c r="KBP12" s="107"/>
      <c r="KBQ12" s="107"/>
      <c r="KBR12" s="107"/>
      <c r="KBS12" s="107"/>
      <c r="KBT12" s="107"/>
      <c r="KBU12" s="107"/>
      <c r="KBV12" s="107"/>
      <c r="KBW12" s="107"/>
      <c r="KBX12" s="107"/>
      <c r="KBY12" s="107"/>
      <c r="KBZ12" s="107"/>
      <c r="KCA12" s="107"/>
      <c r="KCB12" s="107"/>
      <c r="KCC12" s="107"/>
      <c r="KCD12" s="107"/>
      <c r="KCE12" s="107"/>
      <c r="KCF12" s="107"/>
      <c r="KCG12" s="107"/>
      <c r="KCH12" s="107"/>
      <c r="KCI12" s="107"/>
      <c r="KCJ12" s="107"/>
      <c r="KCK12" s="107"/>
      <c r="KCL12" s="107"/>
      <c r="KCM12" s="107"/>
      <c r="KCN12" s="107"/>
      <c r="KCO12" s="107"/>
      <c r="KCP12" s="107"/>
      <c r="KCQ12" s="107"/>
      <c r="KCR12" s="107"/>
      <c r="KCS12" s="107"/>
      <c r="KCT12" s="107"/>
      <c r="KCU12" s="107"/>
      <c r="KCV12" s="107"/>
      <c r="KCW12" s="107"/>
      <c r="KCX12" s="107"/>
      <c r="KCY12" s="107"/>
      <c r="KCZ12" s="107"/>
      <c r="KDA12" s="107"/>
      <c r="KDB12" s="107"/>
      <c r="KDC12" s="107"/>
      <c r="KDD12" s="107"/>
      <c r="KDE12" s="107"/>
      <c r="KDF12" s="107"/>
      <c r="KDG12" s="107"/>
      <c r="KDH12" s="107"/>
      <c r="KDI12" s="107"/>
      <c r="KDJ12" s="107"/>
      <c r="KDK12" s="107"/>
      <c r="KDL12" s="107"/>
      <c r="KDM12" s="107"/>
      <c r="KDN12" s="107"/>
      <c r="KDO12" s="107"/>
      <c r="KDP12" s="107"/>
      <c r="KDQ12" s="107"/>
      <c r="KDR12" s="107"/>
      <c r="KDS12" s="107"/>
      <c r="KDT12" s="107"/>
      <c r="KDU12" s="107"/>
      <c r="KDV12" s="107"/>
      <c r="KDW12" s="107"/>
      <c r="KDX12" s="107"/>
      <c r="KDY12" s="107"/>
      <c r="KDZ12" s="107"/>
      <c r="KEA12" s="107"/>
      <c r="KEB12" s="107"/>
      <c r="KEC12" s="107"/>
      <c r="KED12" s="107"/>
      <c r="KEE12" s="107"/>
      <c r="KEF12" s="107"/>
      <c r="KEG12" s="107"/>
      <c r="KEH12" s="107"/>
      <c r="KEI12" s="107"/>
      <c r="KEJ12" s="107"/>
      <c r="KEK12" s="107"/>
      <c r="KEL12" s="107"/>
      <c r="KEM12" s="107"/>
      <c r="KEN12" s="107"/>
      <c r="KEO12" s="107"/>
      <c r="KEP12" s="107"/>
      <c r="KEQ12" s="107"/>
      <c r="KER12" s="107"/>
      <c r="KES12" s="107"/>
      <c r="KET12" s="107"/>
      <c r="KEU12" s="107"/>
      <c r="KEV12" s="107"/>
      <c r="KEW12" s="107"/>
      <c r="KEX12" s="107"/>
      <c r="KEY12" s="107"/>
      <c r="KEZ12" s="107"/>
      <c r="KFA12" s="107"/>
      <c r="KFB12" s="107"/>
      <c r="KFC12" s="107"/>
      <c r="KFD12" s="107"/>
      <c r="KFE12" s="107"/>
      <c r="KFF12" s="107"/>
      <c r="KFG12" s="107"/>
      <c r="KFH12" s="107"/>
      <c r="KFI12" s="107"/>
      <c r="KFJ12" s="107"/>
      <c r="KFK12" s="107"/>
      <c r="KFL12" s="107"/>
      <c r="KFM12" s="107"/>
      <c r="KFN12" s="107"/>
      <c r="KFO12" s="107"/>
      <c r="KFP12" s="107"/>
      <c r="KFQ12" s="107"/>
      <c r="KFR12" s="107"/>
      <c r="KFS12" s="107"/>
      <c r="KFT12" s="107"/>
      <c r="KFU12" s="107"/>
      <c r="KFV12" s="107"/>
      <c r="KFW12" s="107"/>
      <c r="KFX12" s="107"/>
      <c r="KFY12" s="107"/>
      <c r="KFZ12" s="107"/>
      <c r="KGA12" s="107"/>
      <c r="KGB12" s="107"/>
      <c r="KGC12" s="107"/>
      <c r="KGD12" s="107"/>
      <c r="KGE12" s="107"/>
      <c r="KGF12" s="107"/>
      <c r="KGG12" s="107"/>
      <c r="KGH12" s="107"/>
      <c r="KGI12" s="107"/>
      <c r="KGJ12" s="107"/>
      <c r="KGK12" s="107"/>
      <c r="KGL12" s="107"/>
      <c r="KGM12" s="107"/>
      <c r="KGN12" s="107"/>
      <c r="KGO12" s="107"/>
      <c r="KGP12" s="107"/>
      <c r="KGQ12" s="107"/>
      <c r="KGR12" s="107"/>
      <c r="KGS12" s="107"/>
      <c r="KGT12" s="107"/>
      <c r="KGU12" s="107"/>
      <c r="KGV12" s="107"/>
      <c r="KGW12" s="107"/>
      <c r="KGX12" s="107"/>
      <c r="KGY12" s="107"/>
      <c r="KGZ12" s="107"/>
      <c r="KHA12" s="107"/>
      <c r="KHB12" s="107"/>
      <c r="KHC12" s="107"/>
      <c r="KHD12" s="107"/>
      <c r="KHE12" s="107"/>
      <c r="KHF12" s="107"/>
      <c r="KHG12" s="107"/>
      <c r="KHH12" s="107"/>
      <c r="KHI12" s="107"/>
      <c r="KHJ12" s="107"/>
      <c r="KHK12" s="107"/>
      <c r="KHL12" s="107"/>
      <c r="KHM12" s="107"/>
      <c r="KHN12" s="107"/>
      <c r="KHO12" s="107"/>
      <c r="KHP12" s="107"/>
      <c r="KHQ12" s="107"/>
      <c r="KHR12" s="107"/>
      <c r="KHS12" s="107"/>
      <c r="KHT12" s="107"/>
      <c r="KHU12" s="107"/>
      <c r="KHV12" s="107"/>
      <c r="KHW12" s="107"/>
      <c r="KHX12" s="107"/>
      <c r="KHY12" s="107"/>
      <c r="KHZ12" s="107"/>
      <c r="KIA12" s="107"/>
      <c r="KIB12" s="107"/>
      <c r="KIC12" s="107"/>
      <c r="KID12" s="107"/>
      <c r="KIE12" s="107"/>
      <c r="KIF12" s="107"/>
      <c r="KIG12" s="107"/>
      <c r="KIH12" s="107"/>
      <c r="KII12" s="107"/>
      <c r="KIJ12" s="107"/>
      <c r="KIK12" s="107"/>
      <c r="KIL12" s="107"/>
      <c r="KIM12" s="107"/>
      <c r="KIN12" s="107"/>
      <c r="KIO12" s="107"/>
      <c r="KIP12" s="107"/>
      <c r="KIQ12" s="107"/>
      <c r="KIR12" s="107"/>
      <c r="KIS12" s="107"/>
      <c r="KIT12" s="107"/>
      <c r="KIU12" s="107"/>
      <c r="KIV12" s="107"/>
      <c r="KIW12" s="107"/>
      <c r="KIX12" s="107"/>
      <c r="KIY12" s="107"/>
      <c r="KIZ12" s="107"/>
      <c r="KJA12" s="107"/>
      <c r="KJB12" s="107"/>
      <c r="KJC12" s="107"/>
      <c r="KJD12" s="107"/>
      <c r="KJE12" s="107"/>
      <c r="KJF12" s="107"/>
      <c r="KJG12" s="107"/>
      <c r="KJH12" s="107"/>
      <c r="KJI12" s="107"/>
      <c r="KJJ12" s="107"/>
      <c r="KJK12" s="107"/>
      <c r="KJL12" s="107"/>
      <c r="KJM12" s="107"/>
      <c r="KJN12" s="107"/>
      <c r="KJO12" s="107"/>
      <c r="KJP12" s="107"/>
      <c r="KJQ12" s="107"/>
      <c r="KJR12" s="107"/>
      <c r="KJS12" s="107"/>
      <c r="KJT12" s="107"/>
      <c r="KJU12" s="107"/>
      <c r="KJV12" s="107"/>
      <c r="KJW12" s="107"/>
      <c r="KJX12" s="107"/>
      <c r="KJY12" s="107"/>
      <c r="KJZ12" s="107"/>
      <c r="KKA12" s="107"/>
      <c r="KKB12" s="107"/>
      <c r="KKC12" s="107"/>
      <c r="KKD12" s="107"/>
      <c r="KKE12" s="107"/>
      <c r="KKF12" s="107"/>
      <c r="KKG12" s="107"/>
      <c r="KKH12" s="107"/>
      <c r="KKI12" s="107"/>
      <c r="KKJ12" s="107"/>
      <c r="KKK12" s="107"/>
      <c r="KKL12" s="107"/>
      <c r="KKM12" s="107"/>
      <c r="KKN12" s="107"/>
      <c r="KKO12" s="107"/>
      <c r="KKP12" s="107"/>
      <c r="KKQ12" s="107"/>
      <c r="KKR12" s="107"/>
      <c r="KKS12" s="107"/>
      <c r="KKT12" s="107"/>
      <c r="KKU12" s="107"/>
      <c r="KKV12" s="107"/>
      <c r="KKW12" s="107"/>
      <c r="KKX12" s="107"/>
      <c r="KKY12" s="107"/>
      <c r="KKZ12" s="107"/>
      <c r="KLA12" s="107"/>
      <c r="KLB12" s="107"/>
      <c r="KLC12" s="107"/>
      <c r="KLD12" s="107"/>
      <c r="KLE12" s="107"/>
      <c r="KLF12" s="107"/>
      <c r="KLG12" s="107"/>
      <c r="KLH12" s="107"/>
      <c r="KLI12" s="107"/>
      <c r="KLJ12" s="107"/>
      <c r="KLK12" s="107"/>
      <c r="KLL12" s="107"/>
      <c r="KLM12" s="107"/>
      <c r="KLN12" s="107"/>
      <c r="KLO12" s="107"/>
      <c r="KLP12" s="107"/>
      <c r="KLQ12" s="107"/>
      <c r="KLR12" s="107"/>
      <c r="KLS12" s="107"/>
      <c r="KLT12" s="107"/>
      <c r="KLU12" s="107"/>
      <c r="KLV12" s="107"/>
      <c r="KLW12" s="107"/>
      <c r="KLX12" s="107"/>
      <c r="KLY12" s="107"/>
      <c r="KLZ12" s="107"/>
      <c r="KMA12" s="107"/>
      <c r="KMB12" s="107"/>
      <c r="KMC12" s="107"/>
      <c r="KMD12" s="107"/>
      <c r="KME12" s="107"/>
      <c r="KMF12" s="107"/>
      <c r="KMG12" s="107"/>
      <c r="KMH12" s="107"/>
      <c r="KMI12" s="107"/>
      <c r="KMJ12" s="107"/>
      <c r="KMK12" s="107"/>
      <c r="KML12" s="107"/>
      <c r="KMM12" s="107"/>
      <c r="KMN12" s="107"/>
      <c r="KMO12" s="107"/>
      <c r="KMP12" s="107"/>
      <c r="KMQ12" s="107"/>
      <c r="KMR12" s="107"/>
      <c r="KMS12" s="107"/>
      <c r="KMT12" s="107"/>
      <c r="KMU12" s="107"/>
      <c r="KMV12" s="107"/>
      <c r="KMW12" s="107"/>
      <c r="KMX12" s="107"/>
      <c r="KMY12" s="107"/>
      <c r="KMZ12" s="107"/>
      <c r="KNA12" s="107"/>
      <c r="KNB12" s="107"/>
      <c r="KNC12" s="107"/>
      <c r="KND12" s="107"/>
      <c r="KNE12" s="107"/>
      <c r="KNF12" s="107"/>
      <c r="KNG12" s="107"/>
      <c r="KNH12" s="107"/>
      <c r="KNI12" s="107"/>
      <c r="KNJ12" s="107"/>
      <c r="KNK12" s="107"/>
      <c r="KNL12" s="107"/>
      <c r="KNM12" s="107"/>
      <c r="KNN12" s="107"/>
      <c r="KNO12" s="107"/>
      <c r="KNP12" s="107"/>
      <c r="KNQ12" s="107"/>
      <c r="KNR12" s="107"/>
      <c r="KNS12" s="107"/>
      <c r="KNT12" s="107"/>
      <c r="KNU12" s="107"/>
      <c r="KNV12" s="107"/>
      <c r="KNW12" s="107"/>
      <c r="KNX12" s="107"/>
      <c r="KNY12" s="107"/>
      <c r="KNZ12" s="107"/>
      <c r="KOA12" s="107"/>
      <c r="KOB12" s="107"/>
      <c r="KOC12" s="107"/>
      <c r="KOD12" s="107"/>
      <c r="KOE12" s="107"/>
      <c r="KOF12" s="107"/>
      <c r="KOG12" s="107"/>
      <c r="KOH12" s="107"/>
      <c r="KOI12" s="107"/>
      <c r="KOJ12" s="107"/>
      <c r="KOK12" s="107"/>
      <c r="KOL12" s="107"/>
      <c r="KOM12" s="107"/>
      <c r="KON12" s="107"/>
      <c r="KOO12" s="107"/>
      <c r="KOP12" s="107"/>
      <c r="KOQ12" s="107"/>
      <c r="KOR12" s="107"/>
      <c r="KOS12" s="107"/>
      <c r="KOT12" s="107"/>
      <c r="KOU12" s="107"/>
      <c r="KOV12" s="107"/>
      <c r="KOW12" s="107"/>
      <c r="KOX12" s="107"/>
      <c r="KOY12" s="107"/>
      <c r="KOZ12" s="107"/>
      <c r="KPA12" s="107"/>
      <c r="KPB12" s="107"/>
      <c r="KPC12" s="107"/>
      <c r="KPD12" s="107"/>
      <c r="KPE12" s="107"/>
      <c r="KPF12" s="107"/>
      <c r="KPG12" s="107"/>
      <c r="KPH12" s="107"/>
      <c r="KPI12" s="107"/>
      <c r="KPJ12" s="107"/>
      <c r="KPK12" s="107"/>
      <c r="KPL12" s="107"/>
      <c r="KPM12" s="107"/>
      <c r="KPN12" s="107"/>
      <c r="KPO12" s="107"/>
      <c r="KPP12" s="107"/>
      <c r="KPQ12" s="107"/>
      <c r="KPR12" s="107"/>
      <c r="KPS12" s="107"/>
      <c r="KPT12" s="107"/>
      <c r="KPU12" s="107"/>
      <c r="KPV12" s="107"/>
      <c r="KPW12" s="107"/>
      <c r="KPX12" s="107"/>
      <c r="KPY12" s="107"/>
      <c r="KPZ12" s="107"/>
      <c r="KQA12" s="107"/>
      <c r="KQB12" s="107"/>
      <c r="KQC12" s="107"/>
      <c r="KQD12" s="107"/>
      <c r="KQE12" s="107"/>
      <c r="KQF12" s="107"/>
      <c r="KQG12" s="107"/>
      <c r="KQH12" s="107"/>
      <c r="KQI12" s="107"/>
      <c r="KQJ12" s="107"/>
      <c r="KQK12" s="107"/>
      <c r="KQL12" s="107"/>
      <c r="KQM12" s="107"/>
      <c r="KQN12" s="107"/>
      <c r="KQO12" s="107"/>
      <c r="KQP12" s="107"/>
      <c r="KQQ12" s="107"/>
      <c r="KQR12" s="107"/>
      <c r="KQS12" s="107"/>
      <c r="KQT12" s="107"/>
      <c r="KQU12" s="107"/>
      <c r="KQV12" s="107"/>
      <c r="KQW12" s="107"/>
      <c r="KQX12" s="107"/>
      <c r="KQY12" s="107"/>
      <c r="KQZ12" s="107"/>
      <c r="KRA12" s="107"/>
      <c r="KRB12" s="107"/>
      <c r="KRC12" s="107"/>
      <c r="KRD12" s="107"/>
      <c r="KRE12" s="107"/>
      <c r="KRF12" s="107"/>
      <c r="KRG12" s="107"/>
      <c r="KRH12" s="107"/>
      <c r="KRI12" s="107"/>
      <c r="KRJ12" s="107"/>
      <c r="KRK12" s="107"/>
      <c r="KRL12" s="107"/>
      <c r="KRM12" s="107"/>
      <c r="KRN12" s="107"/>
      <c r="KRO12" s="107"/>
      <c r="KRP12" s="107"/>
      <c r="KRQ12" s="107"/>
      <c r="KRR12" s="107"/>
      <c r="KRS12" s="107"/>
      <c r="KRT12" s="107"/>
      <c r="KRU12" s="107"/>
      <c r="KRV12" s="107"/>
      <c r="KRW12" s="107"/>
      <c r="KRX12" s="107"/>
      <c r="KRY12" s="107"/>
      <c r="KRZ12" s="107"/>
      <c r="KSA12" s="107"/>
      <c r="KSB12" s="107"/>
      <c r="KSC12" s="107"/>
      <c r="KSD12" s="107"/>
      <c r="KSE12" s="107"/>
      <c r="KSF12" s="107"/>
      <c r="KSG12" s="107"/>
      <c r="KSH12" s="107"/>
      <c r="KSI12" s="107"/>
      <c r="KSJ12" s="107"/>
      <c r="KSK12" s="107"/>
      <c r="KSL12" s="107"/>
      <c r="KSM12" s="107"/>
      <c r="KSN12" s="107"/>
      <c r="KSO12" s="107"/>
      <c r="KSP12" s="107"/>
      <c r="KSQ12" s="107"/>
      <c r="KSR12" s="107"/>
      <c r="KSS12" s="107"/>
      <c r="KST12" s="107"/>
      <c r="KSU12" s="107"/>
      <c r="KSV12" s="107"/>
      <c r="KSW12" s="107"/>
      <c r="KSX12" s="107"/>
      <c r="KSY12" s="107"/>
      <c r="KSZ12" s="107"/>
      <c r="KTA12" s="107"/>
      <c r="KTB12" s="107"/>
      <c r="KTC12" s="107"/>
      <c r="KTD12" s="107"/>
      <c r="KTE12" s="107"/>
      <c r="KTF12" s="107"/>
      <c r="KTG12" s="107"/>
      <c r="KTH12" s="107"/>
      <c r="KTI12" s="107"/>
      <c r="KTJ12" s="107"/>
      <c r="KTK12" s="107"/>
      <c r="KTL12" s="107"/>
      <c r="KTM12" s="107"/>
      <c r="KTN12" s="107"/>
      <c r="KTO12" s="107"/>
      <c r="KTP12" s="107"/>
      <c r="KTQ12" s="107"/>
      <c r="KTR12" s="107"/>
      <c r="KTS12" s="107"/>
      <c r="KTT12" s="107"/>
      <c r="KTU12" s="107"/>
      <c r="KTV12" s="107"/>
      <c r="KTW12" s="107"/>
      <c r="KTX12" s="107"/>
      <c r="KTY12" s="107"/>
      <c r="KTZ12" s="107"/>
      <c r="KUA12" s="107"/>
      <c r="KUB12" s="107"/>
      <c r="KUC12" s="107"/>
      <c r="KUD12" s="107"/>
      <c r="KUE12" s="107"/>
      <c r="KUF12" s="107"/>
      <c r="KUG12" s="107"/>
      <c r="KUH12" s="107"/>
      <c r="KUI12" s="107"/>
      <c r="KUJ12" s="107"/>
      <c r="KUK12" s="107"/>
      <c r="KUL12" s="107"/>
      <c r="KUM12" s="107"/>
      <c r="KUN12" s="107"/>
      <c r="KUO12" s="107"/>
      <c r="KUP12" s="107"/>
      <c r="KUQ12" s="107"/>
      <c r="KUR12" s="107"/>
      <c r="KUS12" s="107"/>
      <c r="KUT12" s="107"/>
      <c r="KUU12" s="107"/>
      <c r="KUV12" s="107"/>
      <c r="KUW12" s="107"/>
      <c r="KUX12" s="107"/>
      <c r="KUY12" s="107"/>
      <c r="KUZ12" s="107"/>
      <c r="KVA12" s="107"/>
      <c r="KVB12" s="107"/>
      <c r="KVC12" s="107"/>
      <c r="KVD12" s="107"/>
      <c r="KVE12" s="107"/>
      <c r="KVF12" s="107"/>
      <c r="KVG12" s="107"/>
      <c r="KVH12" s="107"/>
      <c r="KVI12" s="107"/>
      <c r="KVJ12" s="107"/>
      <c r="KVK12" s="107"/>
      <c r="KVL12" s="107"/>
      <c r="KVM12" s="107"/>
      <c r="KVN12" s="107"/>
      <c r="KVO12" s="107"/>
      <c r="KVP12" s="107"/>
      <c r="KVQ12" s="107"/>
      <c r="KVR12" s="107"/>
      <c r="KVS12" s="107"/>
      <c r="KVT12" s="107"/>
      <c r="KVU12" s="107"/>
      <c r="KVV12" s="107"/>
      <c r="KVW12" s="107"/>
      <c r="KVX12" s="107"/>
      <c r="KVY12" s="107"/>
      <c r="KVZ12" s="107"/>
      <c r="KWA12" s="107"/>
      <c r="KWB12" s="107"/>
      <c r="KWC12" s="107"/>
      <c r="KWD12" s="107"/>
      <c r="KWE12" s="107"/>
      <c r="KWF12" s="107"/>
      <c r="KWG12" s="107"/>
      <c r="KWH12" s="107"/>
      <c r="KWI12" s="107"/>
      <c r="KWJ12" s="107"/>
      <c r="KWK12" s="107"/>
      <c r="KWL12" s="107"/>
      <c r="KWM12" s="107"/>
      <c r="KWN12" s="107"/>
      <c r="KWO12" s="107"/>
      <c r="KWP12" s="107"/>
      <c r="KWQ12" s="107"/>
      <c r="KWR12" s="107"/>
      <c r="KWS12" s="107"/>
      <c r="KWT12" s="107"/>
      <c r="KWU12" s="107"/>
      <c r="KWV12" s="107"/>
      <c r="KWW12" s="107"/>
      <c r="KWX12" s="107"/>
      <c r="KWY12" s="107"/>
      <c r="KWZ12" s="107"/>
      <c r="KXA12" s="107"/>
      <c r="KXB12" s="107"/>
      <c r="KXC12" s="107"/>
      <c r="KXD12" s="107"/>
      <c r="KXE12" s="107"/>
      <c r="KXF12" s="107"/>
      <c r="KXG12" s="107"/>
      <c r="KXH12" s="107"/>
      <c r="KXI12" s="107"/>
      <c r="KXJ12" s="107"/>
      <c r="KXK12" s="107"/>
      <c r="KXL12" s="107"/>
      <c r="KXM12" s="107"/>
      <c r="KXN12" s="107"/>
      <c r="KXO12" s="107"/>
      <c r="KXP12" s="107"/>
      <c r="KXQ12" s="107"/>
      <c r="KXR12" s="107"/>
      <c r="KXS12" s="107"/>
      <c r="KXT12" s="107"/>
      <c r="KXU12" s="107"/>
      <c r="KXV12" s="107"/>
      <c r="KXW12" s="107"/>
      <c r="KXX12" s="107"/>
      <c r="KXY12" s="107"/>
      <c r="KXZ12" s="107"/>
      <c r="KYA12" s="107"/>
      <c r="KYB12" s="107"/>
      <c r="KYC12" s="107"/>
      <c r="KYD12" s="107"/>
      <c r="KYE12" s="107"/>
      <c r="KYF12" s="107"/>
      <c r="KYG12" s="107"/>
      <c r="KYH12" s="107"/>
      <c r="KYI12" s="107"/>
      <c r="KYJ12" s="107"/>
      <c r="KYK12" s="107"/>
      <c r="KYL12" s="107"/>
      <c r="KYM12" s="107"/>
      <c r="KYN12" s="107"/>
      <c r="KYO12" s="107"/>
      <c r="KYP12" s="107"/>
      <c r="KYQ12" s="107"/>
      <c r="KYR12" s="107"/>
      <c r="KYS12" s="107"/>
      <c r="KYT12" s="107"/>
      <c r="KYU12" s="107"/>
      <c r="KYV12" s="107"/>
      <c r="KYW12" s="107"/>
      <c r="KYX12" s="107"/>
      <c r="KYY12" s="107"/>
      <c r="KYZ12" s="107"/>
      <c r="KZA12" s="107"/>
      <c r="KZB12" s="107"/>
      <c r="KZC12" s="107"/>
      <c r="KZD12" s="107"/>
      <c r="KZE12" s="107"/>
      <c r="KZF12" s="107"/>
      <c r="KZG12" s="107"/>
      <c r="KZH12" s="107"/>
      <c r="KZI12" s="107"/>
      <c r="KZJ12" s="107"/>
      <c r="KZK12" s="107"/>
      <c r="KZL12" s="107"/>
      <c r="KZM12" s="107"/>
      <c r="KZN12" s="107"/>
      <c r="KZO12" s="107"/>
      <c r="KZP12" s="107"/>
      <c r="KZQ12" s="107"/>
      <c r="KZR12" s="107"/>
      <c r="KZS12" s="107"/>
      <c r="KZT12" s="107"/>
      <c r="KZU12" s="107"/>
      <c r="KZV12" s="107"/>
      <c r="KZW12" s="107"/>
      <c r="KZX12" s="107"/>
      <c r="KZY12" s="107"/>
      <c r="KZZ12" s="107"/>
      <c r="LAA12" s="107"/>
      <c r="LAB12" s="107"/>
      <c r="LAC12" s="107"/>
      <c r="LAD12" s="107"/>
      <c r="LAE12" s="107"/>
      <c r="LAF12" s="107"/>
      <c r="LAG12" s="107"/>
      <c r="LAH12" s="107"/>
      <c r="LAI12" s="107"/>
      <c r="LAJ12" s="107"/>
      <c r="LAK12" s="107"/>
      <c r="LAL12" s="107"/>
      <c r="LAM12" s="107"/>
      <c r="LAN12" s="107"/>
      <c r="LAO12" s="107"/>
      <c r="LAP12" s="107"/>
      <c r="LAQ12" s="107"/>
      <c r="LAR12" s="107"/>
      <c r="LAS12" s="107"/>
      <c r="LAT12" s="107"/>
      <c r="LAU12" s="107"/>
      <c r="LAV12" s="107"/>
      <c r="LAW12" s="107"/>
      <c r="LAX12" s="107"/>
      <c r="LAY12" s="107"/>
      <c r="LAZ12" s="107"/>
      <c r="LBA12" s="107"/>
      <c r="LBB12" s="107"/>
      <c r="LBC12" s="107"/>
      <c r="LBD12" s="107"/>
      <c r="LBE12" s="107"/>
      <c r="LBF12" s="107"/>
      <c r="LBG12" s="107"/>
      <c r="LBH12" s="107"/>
      <c r="LBI12" s="107"/>
      <c r="LBJ12" s="107"/>
      <c r="LBK12" s="107"/>
      <c r="LBL12" s="107"/>
      <c r="LBM12" s="107"/>
      <c r="LBN12" s="107"/>
      <c r="LBO12" s="107"/>
      <c r="LBP12" s="107"/>
      <c r="LBQ12" s="107"/>
      <c r="LBR12" s="107"/>
      <c r="LBS12" s="107"/>
      <c r="LBT12" s="107"/>
      <c r="LBU12" s="107"/>
      <c r="LBV12" s="107"/>
      <c r="LBW12" s="107"/>
      <c r="LBX12" s="107"/>
      <c r="LBY12" s="107"/>
      <c r="LBZ12" s="107"/>
      <c r="LCA12" s="107"/>
      <c r="LCB12" s="107"/>
      <c r="LCC12" s="107"/>
      <c r="LCD12" s="107"/>
      <c r="LCE12" s="107"/>
      <c r="LCF12" s="107"/>
      <c r="LCG12" s="107"/>
      <c r="LCH12" s="107"/>
      <c r="LCI12" s="107"/>
      <c r="LCJ12" s="107"/>
      <c r="LCK12" s="107"/>
      <c r="LCL12" s="107"/>
      <c r="LCM12" s="107"/>
      <c r="LCN12" s="107"/>
      <c r="LCO12" s="107"/>
      <c r="LCP12" s="107"/>
      <c r="LCQ12" s="107"/>
      <c r="LCR12" s="107"/>
      <c r="LCS12" s="107"/>
      <c r="LCT12" s="107"/>
      <c r="LCU12" s="107"/>
      <c r="LCV12" s="107"/>
      <c r="LCW12" s="107"/>
      <c r="LCX12" s="107"/>
      <c r="LCY12" s="107"/>
      <c r="LCZ12" s="107"/>
      <c r="LDA12" s="107"/>
      <c r="LDB12" s="107"/>
      <c r="LDC12" s="107"/>
      <c r="LDD12" s="107"/>
      <c r="LDE12" s="107"/>
      <c r="LDF12" s="107"/>
      <c r="LDG12" s="107"/>
      <c r="LDH12" s="107"/>
      <c r="LDI12" s="107"/>
      <c r="LDJ12" s="107"/>
      <c r="LDK12" s="107"/>
      <c r="LDL12" s="107"/>
      <c r="LDM12" s="107"/>
      <c r="LDN12" s="107"/>
      <c r="LDO12" s="107"/>
      <c r="LDP12" s="107"/>
      <c r="LDQ12" s="107"/>
      <c r="LDR12" s="107"/>
      <c r="LDS12" s="107"/>
      <c r="LDT12" s="107"/>
      <c r="LDU12" s="107"/>
      <c r="LDV12" s="107"/>
      <c r="LDW12" s="107"/>
      <c r="LDX12" s="107"/>
      <c r="LDY12" s="107"/>
      <c r="LDZ12" s="107"/>
      <c r="LEA12" s="107"/>
      <c r="LEB12" s="107"/>
      <c r="LEC12" s="107"/>
      <c r="LED12" s="107"/>
      <c r="LEE12" s="107"/>
      <c r="LEF12" s="107"/>
      <c r="LEG12" s="107"/>
      <c r="LEH12" s="107"/>
      <c r="LEI12" s="107"/>
      <c r="LEJ12" s="107"/>
      <c r="LEK12" s="107"/>
      <c r="LEL12" s="107"/>
      <c r="LEM12" s="107"/>
      <c r="LEN12" s="107"/>
      <c r="LEO12" s="107"/>
      <c r="LEP12" s="107"/>
      <c r="LEQ12" s="107"/>
      <c r="LER12" s="107"/>
      <c r="LES12" s="107"/>
      <c r="LET12" s="107"/>
      <c r="LEU12" s="107"/>
      <c r="LEV12" s="107"/>
      <c r="LEW12" s="107"/>
      <c r="LEX12" s="107"/>
      <c r="LEY12" s="107"/>
      <c r="LEZ12" s="107"/>
      <c r="LFA12" s="107"/>
      <c r="LFB12" s="107"/>
      <c r="LFC12" s="107"/>
      <c r="LFD12" s="107"/>
      <c r="LFE12" s="107"/>
      <c r="LFF12" s="107"/>
      <c r="LFG12" s="107"/>
      <c r="LFH12" s="107"/>
      <c r="LFI12" s="107"/>
      <c r="LFJ12" s="107"/>
      <c r="LFK12" s="107"/>
      <c r="LFL12" s="107"/>
      <c r="LFM12" s="107"/>
      <c r="LFN12" s="107"/>
      <c r="LFO12" s="107"/>
      <c r="LFP12" s="107"/>
      <c r="LFQ12" s="107"/>
      <c r="LFR12" s="107"/>
      <c r="LFS12" s="107"/>
      <c r="LFT12" s="107"/>
      <c r="LFU12" s="107"/>
      <c r="LFV12" s="107"/>
      <c r="LFW12" s="107"/>
      <c r="LFX12" s="107"/>
      <c r="LFY12" s="107"/>
      <c r="LFZ12" s="107"/>
      <c r="LGA12" s="107"/>
      <c r="LGB12" s="107"/>
      <c r="LGC12" s="107"/>
      <c r="LGD12" s="107"/>
      <c r="LGE12" s="107"/>
      <c r="LGF12" s="107"/>
      <c r="LGG12" s="107"/>
      <c r="LGH12" s="107"/>
      <c r="LGI12" s="107"/>
      <c r="LGJ12" s="107"/>
      <c r="LGK12" s="107"/>
      <c r="LGL12" s="107"/>
      <c r="LGM12" s="107"/>
      <c r="LGN12" s="107"/>
      <c r="LGO12" s="107"/>
      <c r="LGP12" s="107"/>
      <c r="LGQ12" s="107"/>
      <c r="LGR12" s="107"/>
      <c r="LGS12" s="107"/>
      <c r="LGT12" s="107"/>
      <c r="LGU12" s="107"/>
      <c r="LGV12" s="107"/>
      <c r="LGW12" s="107"/>
      <c r="LGX12" s="107"/>
      <c r="LGY12" s="107"/>
      <c r="LGZ12" s="107"/>
      <c r="LHA12" s="107"/>
      <c r="LHB12" s="107"/>
      <c r="LHC12" s="107"/>
      <c r="LHD12" s="107"/>
      <c r="LHE12" s="107"/>
      <c r="LHF12" s="107"/>
      <c r="LHG12" s="107"/>
      <c r="LHH12" s="107"/>
      <c r="LHI12" s="107"/>
      <c r="LHJ12" s="107"/>
      <c r="LHK12" s="107"/>
      <c r="LHL12" s="107"/>
      <c r="LHM12" s="107"/>
      <c r="LHN12" s="107"/>
      <c r="LHO12" s="107"/>
      <c r="LHP12" s="107"/>
      <c r="LHQ12" s="107"/>
      <c r="LHR12" s="107"/>
      <c r="LHS12" s="107"/>
      <c r="LHT12" s="107"/>
      <c r="LHU12" s="107"/>
      <c r="LHV12" s="107"/>
      <c r="LHW12" s="107"/>
      <c r="LHX12" s="107"/>
      <c r="LHY12" s="107"/>
      <c r="LHZ12" s="107"/>
      <c r="LIA12" s="107"/>
      <c r="LIB12" s="107"/>
      <c r="LIC12" s="107"/>
      <c r="LID12" s="107"/>
      <c r="LIE12" s="107"/>
      <c r="LIF12" s="107"/>
      <c r="LIG12" s="107"/>
      <c r="LIH12" s="107"/>
      <c r="LII12" s="107"/>
      <c r="LIJ12" s="107"/>
      <c r="LIK12" s="107"/>
      <c r="LIL12" s="107"/>
      <c r="LIM12" s="107"/>
      <c r="LIN12" s="107"/>
      <c r="LIO12" s="107"/>
      <c r="LIP12" s="107"/>
      <c r="LIQ12" s="107"/>
      <c r="LIR12" s="107"/>
      <c r="LIS12" s="107"/>
      <c r="LIT12" s="107"/>
      <c r="LIU12" s="107"/>
      <c r="LIV12" s="107"/>
      <c r="LIW12" s="107"/>
      <c r="LIX12" s="107"/>
      <c r="LIY12" s="107"/>
      <c r="LIZ12" s="107"/>
      <c r="LJA12" s="107"/>
      <c r="LJB12" s="107"/>
      <c r="LJC12" s="107"/>
      <c r="LJD12" s="107"/>
      <c r="LJE12" s="107"/>
      <c r="LJF12" s="107"/>
      <c r="LJG12" s="107"/>
      <c r="LJH12" s="107"/>
      <c r="LJI12" s="107"/>
      <c r="LJJ12" s="107"/>
      <c r="LJK12" s="107"/>
      <c r="LJL12" s="107"/>
      <c r="LJM12" s="107"/>
      <c r="LJN12" s="107"/>
      <c r="LJO12" s="107"/>
      <c r="LJP12" s="107"/>
      <c r="LJQ12" s="107"/>
      <c r="LJR12" s="107"/>
      <c r="LJS12" s="107"/>
      <c r="LJT12" s="107"/>
      <c r="LJU12" s="107"/>
      <c r="LJV12" s="107"/>
      <c r="LJW12" s="107"/>
      <c r="LJX12" s="107"/>
      <c r="LJY12" s="107"/>
      <c r="LJZ12" s="107"/>
      <c r="LKA12" s="107"/>
      <c r="LKB12" s="107"/>
      <c r="LKC12" s="107"/>
      <c r="LKD12" s="107"/>
      <c r="LKE12" s="107"/>
      <c r="LKF12" s="107"/>
      <c r="LKG12" s="107"/>
      <c r="LKH12" s="107"/>
      <c r="LKI12" s="107"/>
      <c r="LKJ12" s="107"/>
      <c r="LKK12" s="107"/>
      <c r="LKL12" s="107"/>
      <c r="LKM12" s="107"/>
      <c r="LKN12" s="107"/>
      <c r="LKO12" s="107"/>
      <c r="LKP12" s="107"/>
      <c r="LKQ12" s="107"/>
      <c r="LKR12" s="107"/>
      <c r="LKS12" s="107"/>
      <c r="LKT12" s="107"/>
      <c r="LKU12" s="107"/>
      <c r="LKV12" s="107"/>
      <c r="LKW12" s="107"/>
      <c r="LKX12" s="107"/>
      <c r="LKY12" s="107"/>
      <c r="LKZ12" s="107"/>
      <c r="LLA12" s="107"/>
      <c r="LLB12" s="107"/>
      <c r="LLC12" s="107"/>
      <c r="LLD12" s="107"/>
      <c r="LLE12" s="107"/>
      <c r="LLF12" s="107"/>
      <c r="LLG12" s="107"/>
      <c r="LLH12" s="107"/>
      <c r="LLI12" s="107"/>
      <c r="LLJ12" s="107"/>
      <c r="LLK12" s="107"/>
      <c r="LLL12" s="107"/>
      <c r="LLM12" s="107"/>
      <c r="LLN12" s="107"/>
      <c r="LLO12" s="107"/>
      <c r="LLP12" s="107"/>
      <c r="LLQ12" s="107"/>
      <c r="LLR12" s="107"/>
      <c r="LLS12" s="107"/>
      <c r="LLT12" s="107"/>
      <c r="LLU12" s="107"/>
      <c r="LLV12" s="107"/>
      <c r="LLW12" s="107"/>
      <c r="LLX12" s="107"/>
      <c r="LLY12" s="107"/>
      <c r="LLZ12" s="107"/>
      <c r="LMA12" s="107"/>
      <c r="LMB12" s="107"/>
      <c r="LMC12" s="107"/>
      <c r="LMD12" s="107"/>
      <c r="LME12" s="107"/>
      <c r="LMF12" s="107"/>
      <c r="LMG12" s="107"/>
      <c r="LMH12" s="107"/>
      <c r="LMI12" s="107"/>
      <c r="LMJ12" s="107"/>
      <c r="LMK12" s="107"/>
      <c r="LML12" s="107"/>
      <c r="LMM12" s="107"/>
      <c r="LMN12" s="107"/>
      <c r="LMO12" s="107"/>
      <c r="LMP12" s="107"/>
      <c r="LMQ12" s="107"/>
      <c r="LMR12" s="107"/>
      <c r="LMS12" s="107"/>
      <c r="LMT12" s="107"/>
      <c r="LMU12" s="107"/>
      <c r="LMV12" s="107"/>
      <c r="LMW12" s="107"/>
      <c r="LMX12" s="107"/>
      <c r="LMY12" s="107"/>
      <c r="LMZ12" s="107"/>
      <c r="LNA12" s="107"/>
      <c r="LNB12" s="107"/>
      <c r="LNC12" s="107"/>
      <c r="LND12" s="107"/>
      <c r="LNE12" s="107"/>
      <c r="LNF12" s="107"/>
      <c r="LNG12" s="107"/>
      <c r="LNH12" s="107"/>
      <c r="LNI12" s="107"/>
      <c r="LNJ12" s="107"/>
      <c r="LNK12" s="107"/>
      <c r="LNL12" s="107"/>
      <c r="LNM12" s="107"/>
      <c r="LNN12" s="107"/>
      <c r="LNO12" s="107"/>
      <c r="LNP12" s="107"/>
      <c r="LNQ12" s="107"/>
      <c r="LNR12" s="107"/>
      <c r="LNS12" s="107"/>
      <c r="LNT12" s="107"/>
      <c r="LNU12" s="107"/>
      <c r="LNV12" s="107"/>
      <c r="LNW12" s="107"/>
      <c r="LNX12" s="107"/>
      <c r="LNY12" s="107"/>
      <c r="LNZ12" s="107"/>
      <c r="LOA12" s="107"/>
      <c r="LOB12" s="107"/>
      <c r="LOC12" s="107"/>
      <c r="LOD12" s="107"/>
      <c r="LOE12" s="107"/>
      <c r="LOF12" s="107"/>
      <c r="LOG12" s="107"/>
      <c r="LOH12" s="107"/>
      <c r="LOI12" s="107"/>
      <c r="LOJ12" s="107"/>
      <c r="LOK12" s="107"/>
      <c r="LOL12" s="107"/>
      <c r="LOM12" s="107"/>
      <c r="LON12" s="107"/>
      <c r="LOO12" s="107"/>
      <c r="LOP12" s="107"/>
      <c r="LOQ12" s="107"/>
      <c r="LOR12" s="107"/>
      <c r="LOS12" s="107"/>
      <c r="LOT12" s="107"/>
      <c r="LOU12" s="107"/>
      <c r="LOV12" s="107"/>
      <c r="LOW12" s="107"/>
      <c r="LOX12" s="107"/>
      <c r="LOY12" s="107"/>
      <c r="LOZ12" s="107"/>
      <c r="LPA12" s="107"/>
      <c r="LPB12" s="107"/>
      <c r="LPC12" s="107"/>
      <c r="LPD12" s="107"/>
      <c r="LPE12" s="107"/>
      <c r="LPF12" s="107"/>
      <c r="LPG12" s="107"/>
      <c r="LPH12" s="107"/>
      <c r="LPI12" s="107"/>
      <c r="LPJ12" s="107"/>
      <c r="LPK12" s="107"/>
      <c r="LPL12" s="107"/>
      <c r="LPM12" s="107"/>
      <c r="LPN12" s="107"/>
      <c r="LPO12" s="107"/>
      <c r="LPP12" s="107"/>
      <c r="LPQ12" s="107"/>
      <c r="LPR12" s="107"/>
      <c r="LPS12" s="107"/>
      <c r="LPT12" s="107"/>
      <c r="LPU12" s="107"/>
      <c r="LPV12" s="107"/>
      <c r="LPW12" s="107"/>
      <c r="LPX12" s="107"/>
      <c r="LPY12" s="107"/>
      <c r="LPZ12" s="107"/>
      <c r="LQA12" s="107"/>
      <c r="LQB12" s="107"/>
      <c r="LQC12" s="107"/>
      <c r="LQD12" s="107"/>
      <c r="LQE12" s="107"/>
      <c r="LQF12" s="107"/>
      <c r="LQG12" s="107"/>
      <c r="LQH12" s="107"/>
      <c r="LQI12" s="107"/>
      <c r="LQJ12" s="107"/>
      <c r="LQK12" s="107"/>
      <c r="LQL12" s="107"/>
      <c r="LQM12" s="107"/>
      <c r="LQN12" s="107"/>
      <c r="LQO12" s="107"/>
      <c r="LQP12" s="107"/>
      <c r="LQQ12" s="107"/>
      <c r="LQR12" s="107"/>
      <c r="LQS12" s="107"/>
      <c r="LQT12" s="107"/>
      <c r="LQU12" s="107"/>
      <c r="LQV12" s="107"/>
      <c r="LQW12" s="107"/>
      <c r="LQX12" s="107"/>
      <c r="LQY12" s="107"/>
      <c r="LQZ12" s="107"/>
      <c r="LRA12" s="107"/>
      <c r="LRB12" s="107"/>
      <c r="LRC12" s="107"/>
      <c r="LRD12" s="107"/>
      <c r="LRE12" s="107"/>
      <c r="LRF12" s="107"/>
      <c r="LRG12" s="107"/>
      <c r="LRH12" s="107"/>
      <c r="LRI12" s="107"/>
      <c r="LRJ12" s="107"/>
      <c r="LRK12" s="107"/>
      <c r="LRL12" s="107"/>
      <c r="LRM12" s="107"/>
      <c r="LRN12" s="107"/>
      <c r="LRO12" s="107"/>
      <c r="LRP12" s="107"/>
      <c r="LRQ12" s="107"/>
      <c r="LRR12" s="107"/>
      <c r="LRS12" s="107"/>
      <c r="LRT12" s="107"/>
      <c r="LRU12" s="107"/>
      <c r="LRV12" s="107"/>
      <c r="LRW12" s="107"/>
      <c r="LRX12" s="107"/>
      <c r="LRY12" s="107"/>
      <c r="LRZ12" s="107"/>
      <c r="LSA12" s="107"/>
      <c r="LSB12" s="107"/>
      <c r="LSC12" s="107"/>
      <c r="LSD12" s="107"/>
      <c r="LSE12" s="107"/>
      <c r="LSF12" s="107"/>
      <c r="LSG12" s="107"/>
      <c r="LSH12" s="107"/>
      <c r="LSI12" s="107"/>
      <c r="LSJ12" s="107"/>
      <c r="LSK12" s="107"/>
      <c r="LSL12" s="107"/>
      <c r="LSM12" s="107"/>
      <c r="LSN12" s="107"/>
      <c r="LSO12" s="107"/>
      <c r="LSP12" s="107"/>
      <c r="LSQ12" s="107"/>
      <c r="LSR12" s="107"/>
      <c r="LSS12" s="107"/>
      <c r="LST12" s="107"/>
      <c r="LSU12" s="107"/>
      <c r="LSV12" s="107"/>
      <c r="LSW12" s="107"/>
      <c r="LSX12" s="107"/>
      <c r="LSY12" s="107"/>
      <c r="LSZ12" s="107"/>
      <c r="LTA12" s="107"/>
      <c r="LTB12" s="107"/>
      <c r="LTC12" s="107"/>
      <c r="LTD12" s="107"/>
      <c r="LTE12" s="107"/>
      <c r="LTF12" s="107"/>
      <c r="LTG12" s="107"/>
      <c r="LTH12" s="107"/>
      <c r="LTI12" s="107"/>
      <c r="LTJ12" s="107"/>
      <c r="LTK12" s="107"/>
      <c r="LTL12" s="107"/>
      <c r="LTM12" s="107"/>
      <c r="LTN12" s="107"/>
      <c r="LTO12" s="107"/>
      <c r="LTP12" s="107"/>
      <c r="LTQ12" s="107"/>
      <c r="LTR12" s="107"/>
      <c r="LTS12" s="107"/>
      <c r="LTT12" s="107"/>
      <c r="LTU12" s="107"/>
      <c r="LTV12" s="107"/>
      <c r="LTW12" s="107"/>
      <c r="LTX12" s="107"/>
      <c r="LTY12" s="107"/>
      <c r="LTZ12" s="107"/>
      <c r="LUA12" s="107"/>
      <c r="LUB12" s="107"/>
      <c r="LUC12" s="107"/>
      <c r="LUD12" s="107"/>
      <c r="LUE12" s="107"/>
      <c r="LUF12" s="107"/>
      <c r="LUG12" s="107"/>
      <c r="LUH12" s="107"/>
      <c r="LUI12" s="107"/>
      <c r="LUJ12" s="107"/>
      <c r="LUK12" s="107"/>
      <c r="LUL12" s="107"/>
      <c r="LUM12" s="107"/>
      <c r="LUN12" s="107"/>
      <c r="LUO12" s="107"/>
      <c r="LUP12" s="107"/>
      <c r="LUQ12" s="107"/>
      <c r="LUR12" s="107"/>
      <c r="LUS12" s="107"/>
      <c r="LUT12" s="107"/>
      <c r="LUU12" s="107"/>
      <c r="LUV12" s="107"/>
      <c r="LUW12" s="107"/>
      <c r="LUX12" s="107"/>
      <c r="LUY12" s="107"/>
      <c r="LUZ12" s="107"/>
      <c r="LVA12" s="107"/>
      <c r="LVB12" s="107"/>
      <c r="LVC12" s="107"/>
      <c r="LVD12" s="107"/>
      <c r="LVE12" s="107"/>
      <c r="LVF12" s="107"/>
      <c r="LVG12" s="107"/>
      <c r="LVH12" s="107"/>
      <c r="LVI12" s="107"/>
      <c r="LVJ12" s="107"/>
      <c r="LVK12" s="107"/>
      <c r="LVL12" s="107"/>
      <c r="LVM12" s="107"/>
      <c r="LVN12" s="107"/>
      <c r="LVO12" s="107"/>
      <c r="LVP12" s="107"/>
      <c r="LVQ12" s="107"/>
      <c r="LVR12" s="107"/>
      <c r="LVS12" s="107"/>
      <c r="LVT12" s="107"/>
      <c r="LVU12" s="107"/>
      <c r="LVV12" s="107"/>
      <c r="LVW12" s="107"/>
      <c r="LVX12" s="107"/>
      <c r="LVY12" s="107"/>
      <c r="LVZ12" s="107"/>
      <c r="LWA12" s="107"/>
      <c r="LWB12" s="107"/>
      <c r="LWC12" s="107"/>
      <c r="LWD12" s="107"/>
      <c r="LWE12" s="107"/>
      <c r="LWF12" s="107"/>
      <c r="LWG12" s="107"/>
      <c r="LWH12" s="107"/>
      <c r="LWI12" s="107"/>
      <c r="LWJ12" s="107"/>
      <c r="LWK12" s="107"/>
      <c r="LWL12" s="107"/>
      <c r="LWM12" s="107"/>
      <c r="LWN12" s="107"/>
      <c r="LWO12" s="107"/>
      <c r="LWP12" s="107"/>
      <c r="LWQ12" s="107"/>
      <c r="LWR12" s="107"/>
      <c r="LWS12" s="107"/>
      <c r="LWT12" s="107"/>
      <c r="LWU12" s="107"/>
      <c r="LWV12" s="107"/>
      <c r="LWW12" s="107"/>
      <c r="LWX12" s="107"/>
      <c r="LWY12" s="107"/>
      <c r="LWZ12" s="107"/>
      <c r="LXA12" s="107"/>
      <c r="LXB12" s="107"/>
      <c r="LXC12" s="107"/>
      <c r="LXD12" s="107"/>
      <c r="LXE12" s="107"/>
      <c r="LXF12" s="107"/>
      <c r="LXG12" s="107"/>
      <c r="LXH12" s="107"/>
      <c r="LXI12" s="107"/>
      <c r="LXJ12" s="107"/>
      <c r="LXK12" s="107"/>
      <c r="LXL12" s="107"/>
      <c r="LXM12" s="107"/>
      <c r="LXN12" s="107"/>
      <c r="LXO12" s="107"/>
      <c r="LXP12" s="107"/>
      <c r="LXQ12" s="107"/>
      <c r="LXR12" s="107"/>
      <c r="LXS12" s="107"/>
      <c r="LXT12" s="107"/>
      <c r="LXU12" s="107"/>
      <c r="LXV12" s="107"/>
      <c r="LXW12" s="107"/>
      <c r="LXX12" s="107"/>
      <c r="LXY12" s="107"/>
      <c r="LXZ12" s="107"/>
      <c r="LYA12" s="107"/>
      <c r="LYB12" s="107"/>
      <c r="LYC12" s="107"/>
      <c r="LYD12" s="107"/>
      <c r="LYE12" s="107"/>
      <c r="LYF12" s="107"/>
      <c r="LYG12" s="107"/>
      <c r="LYH12" s="107"/>
      <c r="LYI12" s="107"/>
      <c r="LYJ12" s="107"/>
      <c r="LYK12" s="107"/>
      <c r="LYL12" s="107"/>
      <c r="LYM12" s="107"/>
      <c r="LYN12" s="107"/>
      <c r="LYO12" s="107"/>
      <c r="LYP12" s="107"/>
      <c r="LYQ12" s="107"/>
      <c r="LYR12" s="107"/>
      <c r="LYS12" s="107"/>
      <c r="LYT12" s="107"/>
      <c r="LYU12" s="107"/>
      <c r="LYV12" s="107"/>
      <c r="LYW12" s="107"/>
      <c r="LYX12" s="107"/>
      <c r="LYY12" s="107"/>
      <c r="LYZ12" s="107"/>
      <c r="LZA12" s="107"/>
      <c r="LZB12" s="107"/>
      <c r="LZC12" s="107"/>
      <c r="LZD12" s="107"/>
      <c r="LZE12" s="107"/>
      <c r="LZF12" s="107"/>
      <c r="LZG12" s="107"/>
      <c r="LZH12" s="107"/>
      <c r="LZI12" s="107"/>
      <c r="LZJ12" s="107"/>
      <c r="LZK12" s="107"/>
      <c r="LZL12" s="107"/>
      <c r="LZM12" s="107"/>
      <c r="LZN12" s="107"/>
      <c r="LZO12" s="107"/>
      <c r="LZP12" s="107"/>
      <c r="LZQ12" s="107"/>
      <c r="LZR12" s="107"/>
      <c r="LZS12" s="107"/>
      <c r="LZT12" s="107"/>
      <c r="LZU12" s="107"/>
      <c r="LZV12" s="107"/>
      <c r="LZW12" s="107"/>
      <c r="LZX12" s="107"/>
      <c r="LZY12" s="107"/>
      <c r="LZZ12" s="107"/>
      <c r="MAA12" s="107"/>
      <c r="MAB12" s="107"/>
      <c r="MAC12" s="107"/>
      <c r="MAD12" s="107"/>
      <c r="MAE12" s="107"/>
      <c r="MAF12" s="107"/>
      <c r="MAG12" s="107"/>
      <c r="MAH12" s="107"/>
      <c r="MAI12" s="107"/>
      <c r="MAJ12" s="107"/>
      <c r="MAK12" s="107"/>
      <c r="MAL12" s="107"/>
      <c r="MAM12" s="107"/>
      <c r="MAN12" s="107"/>
      <c r="MAO12" s="107"/>
      <c r="MAP12" s="107"/>
      <c r="MAQ12" s="107"/>
      <c r="MAR12" s="107"/>
      <c r="MAS12" s="107"/>
      <c r="MAT12" s="107"/>
      <c r="MAU12" s="107"/>
      <c r="MAV12" s="107"/>
      <c r="MAW12" s="107"/>
      <c r="MAX12" s="107"/>
      <c r="MAY12" s="107"/>
      <c r="MAZ12" s="107"/>
      <c r="MBA12" s="107"/>
      <c r="MBB12" s="107"/>
      <c r="MBC12" s="107"/>
      <c r="MBD12" s="107"/>
      <c r="MBE12" s="107"/>
      <c r="MBF12" s="107"/>
      <c r="MBG12" s="107"/>
      <c r="MBH12" s="107"/>
      <c r="MBI12" s="107"/>
      <c r="MBJ12" s="107"/>
      <c r="MBK12" s="107"/>
      <c r="MBL12" s="107"/>
      <c r="MBM12" s="107"/>
      <c r="MBN12" s="107"/>
      <c r="MBO12" s="107"/>
      <c r="MBP12" s="107"/>
      <c r="MBQ12" s="107"/>
      <c r="MBR12" s="107"/>
      <c r="MBS12" s="107"/>
      <c r="MBT12" s="107"/>
      <c r="MBU12" s="107"/>
      <c r="MBV12" s="107"/>
      <c r="MBW12" s="107"/>
      <c r="MBX12" s="107"/>
      <c r="MBY12" s="107"/>
      <c r="MBZ12" s="107"/>
      <c r="MCA12" s="107"/>
      <c r="MCB12" s="107"/>
      <c r="MCC12" s="107"/>
      <c r="MCD12" s="107"/>
      <c r="MCE12" s="107"/>
      <c r="MCF12" s="107"/>
      <c r="MCG12" s="107"/>
      <c r="MCH12" s="107"/>
      <c r="MCI12" s="107"/>
      <c r="MCJ12" s="107"/>
      <c r="MCK12" s="107"/>
      <c r="MCL12" s="107"/>
      <c r="MCM12" s="107"/>
      <c r="MCN12" s="107"/>
      <c r="MCO12" s="107"/>
      <c r="MCP12" s="107"/>
      <c r="MCQ12" s="107"/>
      <c r="MCR12" s="107"/>
      <c r="MCS12" s="107"/>
      <c r="MCT12" s="107"/>
      <c r="MCU12" s="107"/>
      <c r="MCV12" s="107"/>
      <c r="MCW12" s="107"/>
      <c r="MCX12" s="107"/>
      <c r="MCY12" s="107"/>
      <c r="MCZ12" s="107"/>
      <c r="MDA12" s="107"/>
      <c r="MDB12" s="107"/>
      <c r="MDC12" s="107"/>
      <c r="MDD12" s="107"/>
      <c r="MDE12" s="107"/>
      <c r="MDF12" s="107"/>
      <c r="MDG12" s="107"/>
      <c r="MDH12" s="107"/>
      <c r="MDI12" s="107"/>
      <c r="MDJ12" s="107"/>
      <c r="MDK12" s="107"/>
      <c r="MDL12" s="107"/>
      <c r="MDM12" s="107"/>
      <c r="MDN12" s="107"/>
      <c r="MDO12" s="107"/>
      <c r="MDP12" s="107"/>
      <c r="MDQ12" s="107"/>
      <c r="MDR12" s="107"/>
      <c r="MDS12" s="107"/>
      <c r="MDT12" s="107"/>
      <c r="MDU12" s="107"/>
      <c r="MDV12" s="107"/>
      <c r="MDW12" s="107"/>
      <c r="MDX12" s="107"/>
      <c r="MDY12" s="107"/>
      <c r="MDZ12" s="107"/>
      <c r="MEA12" s="107"/>
      <c r="MEB12" s="107"/>
      <c r="MEC12" s="107"/>
      <c r="MED12" s="107"/>
      <c r="MEE12" s="107"/>
      <c r="MEF12" s="107"/>
      <c r="MEG12" s="107"/>
      <c r="MEH12" s="107"/>
      <c r="MEI12" s="107"/>
      <c r="MEJ12" s="107"/>
      <c r="MEK12" s="107"/>
      <c r="MEL12" s="107"/>
      <c r="MEM12" s="107"/>
      <c r="MEN12" s="107"/>
      <c r="MEO12" s="107"/>
      <c r="MEP12" s="107"/>
      <c r="MEQ12" s="107"/>
      <c r="MER12" s="107"/>
      <c r="MES12" s="107"/>
      <c r="MET12" s="107"/>
      <c r="MEU12" s="107"/>
      <c r="MEV12" s="107"/>
      <c r="MEW12" s="107"/>
      <c r="MEX12" s="107"/>
      <c r="MEY12" s="107"/>
      <c r="MEZ12" s="107"/>
      <c r="MFA12" s="107"/>
      <c r="MFB12" s="107"/>
      <c r="MFC12" s="107"/>
      <c r="MFD12" s="107"/>
      <c r="MFE12" s="107"/>
      <c r="MFF12" s="107"/>
      <c r="MFG12" s="107"/>
      <c r="MFH12" s="107"/>
      <c r="MFI12" s="107"/>
      <c r="MFJ12" s="107"/>
      <c r="MFK12" s="107"/>
      <c r="MFL12" s="107"/>
      <c r="MFM12" s="107"/>
      <c r="MFN12" s="107"/>
      <c r="MFO12" s="107"/>
      <c r="MFP12" s="107"/>
      <c r="MFQ12" s="107"/>
      <c r="MFR12" s="107"/>
      <c r="MFS12" s="107"/>
      <c r="MFT12" s="107"/>
      <c r="MFU12" s="107"/>
      <c r="MFV12" s="107"/>
      <c r="MFW12" s="107"/>
      <c r="MFX12" s="107"/>
      <c r="MFY12" s="107"/>
      <c r="MFZ12" s="107"/>
      <c r="MGA12" s="107"/>
      <c r="MGB12" s="107"/>
      <c r="MGC12" s="107"/>
      <c r="MGD12" s="107"/>
      <c r="MGE12" s="107"/>
      <c r="MGF12" s="107"/>
      <c r="MGG12" s="107"/>
      <c r="MGH12" s="107"/>
      <c r="MGI12" s="107"/>
      <c r="MGJ12" s="107"/>
      <c r="MGK12" s="107"/>
      <c r="MGL12" s="107"/>
      <c r="MGM12" s="107"/>
      <c r="MGN12" s="107"/>
      <c r="MGO12" s="107"/>
      <c r="MGP12" s="107"/>
      <c r="MGQ12" s="107"/>
      <c r="MGR12" s="107"/>
      <c r="MGS12" s="107"/>
      <c r="MGT12" s="107"/>
      <c r="MGU12" s="107"/>
      <c r="MGV12" s="107"/>
      <c r="MGW12" s="107"/>
      <c r="MGX12" s="107"/>
      <c r="MGY12" s="107"/>
      <c r="MGZ12" s="107"/>
      <c r="MHA12" s="107"/>
      <c r="MHB12" s="107"/>
      <c r="MHC12" s="107"/>
      <c r="MHD12" s="107"/>
      <c r="MHE12" s="107"/>
      <c r="MHF12" s="107"/>
      <c r="MHG12" s="107"/>
      <c r="MHH12" s="107"/>
      <c r="MHI12" s="107"/>
      <c r="MHJ12" s="107"/>
      <c r="MHK12" s="107"/>
      <c r="MHL12" s="107"/>
      <c r="MHM12" s="107"/>
      <c r="MHN12" s="107"/>
      <c r="MHO12" s="107"/>
      <c r="MHP12" s="107"/>
      <c r="MHQ12" s="107"/>
      <c r="MHR12" s="107"/>
      <c r="MHS12" s="107"/>
      <c r="MHT12" s="107"/>
      <c r="MHU12" s="107"/>
      <c r="MHV12" s="107"/>
      <c r="MHW12" s="107"/>
      <c r="MHX12" s="107"/>
      <c r="MHY12" s="107"/>
      <c r="MHZ12" s="107"/>
      <c r="MIA12" s="107"/>
      <c r="MIB12" s="107"/>
      <c r="MIC12" s="107"/>
      <c r="MID12" s="107"/>
      <c r="MIE12" s="107"/>
      <c r="MIF12" s="107"/>
      <c r="MIG12" s="107"/>
      <c r="MIH12" s="107"/>
      <c r="MII12" s="107"/>
      <c r="MIJ12" s="107"/>
      <c r="MIK12" s="107"/>
      <c r="MIL12" s="107"/>
      <c r="MIM12" s="107"/>
      <c r="MIN12" s="107"/>
      <c r="MIO12" s="107"/>
      <c r="MIP12" s="107"/>
      <c r="MIQ12" s="107"/>
      <c r="MIR12" s="107"/>
      <c r="MIS12" s="107"/>
      <c r="MIT12" s="107"/>
      <c r="MIU12" s="107"/>
      <c r="MIV12" s="107"/>
      <c r="MIW12" s="107"/>
      <c r="MIX12" s="107"/>
      <c r="MIY12" s="107"/>
      <c r="MIZ12" s="107"/>
      <c r="MJA12" s="107"/>
      <c r="MJB12" s="107"/>
      <c r="MJC12" s="107"/>
      <c r="MJD12" s="107"/>
      <c r="MJE12" s="107"/>
      <c r="MJF12" s="107"/>
      <c r="MJG12" s="107"/>
      <c r="MJH12" s="107"/>
      <c r="MJI12" s="107"/>
      <c r="MJJ12" s="107"/>
      <c r="MJK12" s="107"/>
      <c r="MJL12" s="107"/>
      <c r="MJM12" s="107"/>
      <c r="MJN12" s="107"/>
      <c r="MJO12" s="107"/>
      <c r="MJP12" s="107"/>
      <c r="MJQ12" s="107"/>
      <c r="MJR12" s="107"/>
      <c r="MJS12" s="107"/>
      <c r="MJT12" s="107"/>
      <c r="MJU12" s="107"/>
      <c r="MJV12" s="107"/>
      <c r="MJW12" s="107"/>
      <c r="MJX12" s="107"/>
      <c r="MJY12" s="107"/>
      <c r="MJZ12" s="107"/>
      <c r="MKA12" s="107"/>
      <c r="MKB12" s="107"/>
      <c r="MKC12" s="107"/>
      <c r="MKD12" s="107"/>
      <c r="MKE12" s="107"/>
      <c r="MKF12" s="107"/>
      <c r="MKG12" s="107"/>
      <c r="MKH12" s="107"/>
      <c r="MKI12" s="107"/>
      <c r="MKJ12" s="107"/>
      <c r="MKK12" s="107"/>
      <c r="MKL12" s="107"/>
      <c r="MKM12" s="107"/>
      <c r="MKN12" s="107"/>
      <c r="MKO12" s="107"/>
      <c r="MKP12" s="107"/>
      <c r="MKQ12" s="107"/>
      <c r="MKR12" s="107"/>
      <c r="MKS12" s="107"/>
      <c r="MKT12" s="107"/>
      <c r="MKU12" s="107"/>
      <c r="MKV12" s="107"/>
      <c r="MKW12" s="107"/>
      <c r="MKX12" s="107"/>
      <c r="MKY12" s="107"/>
      <c r="MKZ12" s="107"/>
      <c r="MLA12" s="107"/>
      <c r="MLB12" s="107"/>
      <c r="MLC12" s="107"/>
      <c r="MLD12" s="107"/>
      <c r="MLE12" s="107"/>
      <c r="MLF12" s="107"/>
      <c r="MLG12" s="107"/>
      <c r="MLH12" s="107"/>
      <c r="MLI12" s="107"/>
      <c r="MLJ12" s="107"/>
      <c r="MLK12" s="107"/>
      <c r="MLL12" s="107"/>
      <c r="MLM12" s="107"/>
      <c r="MLN12" s="107"/>
      <c r="MLO12" s="107"/>
      <c r="MLP12" s="107"/>
      <c r="MLQ12" s="107"/>
      <c r="MLR12" s="107"/>
      <c r="MLS12" s="107"/>
      <c r="MLT12" s="107"/>
      <c r="MLU12" s="107"/>
      <c r="MLV12" s="107"/>
      <c r="MLW12" s="107"/>
      <c r="MLX12" s="107"/>
      <c r="MLY12" s="107"/>
      <c r="MLZ12" s="107"/>
      <c r="MMA12" s="107"/>
      <c r="MMB12" s="107"/>
      <c r="MMC12" s="107"/>
      <c r="MMD12" s="107"/>
      <c r="MME12" s="107"/>
      <c r="MMF12" s="107"/>
      <c r="MMG12" s="107"/>
      <c r="MMH12" s="107"/>
      <c r="MMI12" s="107"/>
      <c r="MMJ12" s="107"/>
      <c r="MMK12" s="107"/>
      <c r="MML12" s="107"/>
      <c r="MMM12" s="107"/>
      <c r="MMN12" s="107"/>
      <c r="MMO12" s="107"/>
      <c r="MMP12" s="107"/>
      <c r="MMQ12" s="107"/>
      <c r="MMR12" s="107"/>
      <c r="MMS12" s="107"/>
      <c r="MMT12" s="107"/>
      <c r="MMU12" s="107"/>
      <c r="MMV12" s="107"/>
      <c r="MMW12" s="107"/>
      <c r="MMX12" s="107"/>
      <c r="MMY12" s="107"/>
      <c r="MMZ12" s="107"/>
      <c r="MNA12" s="107"/>
      <c r="MNB12" s="107"/>
      <c r="MNC12" s="107"/>
      <c r="MND12" s="107"/>
      <c r="MNE12" s="107"/>
      <c r="MNF12" s="107"/>
      <c r="MNG12" s="107"/>
      <c r="MNH12" s="107"/>
      <c r="MNI12" s="107"/>
      <c r="MNJ12" s="107"/>
      <c r="MNK12" s="107"/>
      <c r="MNL12" s="107"/>
      <c r="MNM12" s="107"/>
      <c r="MNN12" s="107"/>
      <c r="MNO12" s="107"/>
      <c r="MNP12" s="107"/>
      <c r="MNQ12" s="107"/>
      <c r="MNR12" s="107"/>
      <c r="MNS12" s="107"/>
      <c r="MNT12" s="107"/>
      <c r="MNU12" s="107"/>
      <c r="MNV12" s="107"/>
      <c r="MNW12" s="107"/>
      <c r="MNX12" s="107"/>
      <c r="MNY12" s="107"/>
      <c r="MNZ12" s="107"/>
      <c r="MOA12" s="107"/>
      <c r="MOB12" s="107"/>
      <c r="MOC12" s="107"/>
      <c r="MOD12" s="107"/>
      <c r="MOE12" s="107"/>
      <c r="MOF12" s="107"/>
      <c r="MOG12" s="107"/>
      <c r="MOH12" s="107"/>
      <c r="MOI12" s="107"/>
      <c r="MOJ12" s="107"/>
      <c r="MOK12" s="107"/>
      <c r="MOL12" s="107"/>
      <c r="MOM12" s="107"/>
      <c r="MON12" s="107"/>
      <c r="MOO12" s="107"/>
      <c r="MOP12" s="107"/>
      <c r="MOQ12" s="107"/>
      <c r="MOR12" s="107"/>
      <c r="MOS12" s="107"/>
      <c r="MOT12" s="107"/>
      <c r="MOU12" s="107"/>
      <c r="MOV12" s="107"/>
      <c r="MOW12" s="107"/>
      <c r="MOX12" s="107"/>
      <c r="MOY12" s="107"/>
      <c r="MOZ12" s="107"/>
      <c r="MPA12" s="107"/>
      <c r="MPB12" s="107"/>
      <c r="MPC12" s="107"/>
      <c r="MPD12" s="107"/>
      <c r="MPE12" s="107"/>
      <c r="MPF12" s="107"/>
      <c r="MPG12" s="107"/>
      <c r="MPH12" s="107"/>
      <c r="MPI12" s="107"/>
      <c r="MPJ12" s="107"/>
      <c r="MPK12" s="107"/>
      <c r="MPL12" s="107"/>
      <c r="MPM12" s="107"/>
      <c r="MPN12" s="107"/>
      <c r="MPO12" s="107"/>
      <c r="MPP12" s="107"/>
      <c r="MPQ12" s="107"/>
      <c r="MPR12" s="107"/>
      <c r="MPS12" s="107"/>
      <c r="MPT12" s="107"/>
      <c r="MPU12" s="107"/>
      <c r="MPV12" s="107"/>
      <c r="MPW12" s="107"/>
      <c r="MPX12" s="107"/>
      <c r="MPY12" s="107"/>
      <c r="MPZ12" s="107"/>
      <c r="MQA12" s="107"/>
      <c r="MQB12" s="107"/>
      <c r="MQC12" s="107"/>
      <c r="MQD12" s="107"/>
      <c r="MQE12" s="107"/>
      <c r="MQF12" s="107"/>
      <c r="MQG12" s="107"/>
      <c r="MQH12" s="107"/>
      <c r="MQI12" s="107"/>
      <c r="MQJ12" s="107"/>
      <c r="MQK12" s="107"/>
      <c r="MQL12" s="107"/>
      <c r="MQM12" s="107"/>
      <c r="MQN12" s="107"/>
      <c r="MQO12" s="107"/>
      <c r="MQP12" s="107"/>
      <c r="MQQ12" s="107"/>
      <c r="MQR12" s="107"/>
      <c r="MQS12" s="107"/>
      <c r="MQT12" s="107"/>
      <c r="MQU12" s="107"/>
      <c r="MQV12" s="107"/>
      <c r="MQW12" s="107"/>
      <c r="MQX12" s="107"/>
      <c r="MQY12" s="107"/>
      <c r="MQZ12" s="107"/>
      <c r="MRA12" s="107"/>
      <c r="MRB12" s="107"/>
      <c r="MRC12" s="107"/>
      <c r="MRD12" s="107"/>
      <c r="MRE12" s="107"/>
      <c r="MRF12" s="107"/>
      <c r="MRG12" s="107"/>
      <c r="MRH12" s="107"/>
      <c r="MRI12" s="107"/>
      <c r="MRJ12" s="107"/>
      <c r="MRK12" s="107"/>
      <c r="MRL12" s="107"/>
      <c r="MRM12" s="107"/>
      <c r="MRN12" s="107"/>
      <c r="MRO12" s="107"/>
      <c r="MRP12" s="107"/>
      <c r="MRQ12" s="107"/>
      <c r="MRR12" s="107"/>
      <c r="MRS12" s="107"/>
      <c r="MRT12" s="107"/>
      <c r="MRU12" s="107"/>
      <c r="MRV12" s="107"/>
      <c r="MRW12" s="107"/>
      <c r="MRX12" s="107"/>
      <c r="MRY12" s="107"/>
      <c r="MRZ12" s="107"/>
      <c r="MSA12" s="107"/>
      <c r="MSB12" s="107"/>
      <c r="MSC12" s="107"/>
      <c r="MSD12" s="107"/>
      <c r="MSE12" s="107"/>
      <c r="MSF12" s="107"/>
      <c r="MSG12" s="107"/>
      <c r="MSH12" s="107"/>
      <c r="MSI12" s="107"/>
      <c r="MSJ12" s="107"/>
      <c r="MSK12" s="107"/>
      <c r="MSL12" s="107"/>
      <c r="MSM12" s="107"/>
      <c r="MSN12" s="107"/>
      <c r="MSO12" s="107"/>
      <c r="MSP12" s="107"/>
      <c r="MSQ12" s="107"/>
      <c r="MSR12" s="107"/>
      <c r="MSS12" s="107"/>
      <c r="MST12" s="107"/>
      <c r="MSU12" s="107"/>
      <c r="MSV12" s="107"/>
      <c r="MSW12" s="107"/>
      <c r="MSX12" s="107"/>
      <c r="MSY12" s="107"/>
      <c r="MSZ12" s="107"/>
      <c r="MTA12" s="107"/>
      <c r="MTB12" s="107"/>
      <c r="MTC12" s="107"/>
      <c r="MTD12" s="107"/>
      <c r="MTE12" s="107"/>
      <c r="MTF12" s="107"/>
      <c r="MTG12" s="107"/>
      <c r="MTH12" s="107"/>
      <c r="MTI12" s="107"/>
      <c r="MTJ12" s="107"/>
      <c r="MTK12" s="107"/>
      <c r="MTL12" s="107"/>
      <c r="MTM12" s="107"/>
      <c r="MTN12" s="107"/>
      <c r="MTO12" s="107"/>
      <c r="MTP12" s="107"/>
      <c r="MTQ12" s="107"/>
      <c r="MTR12" s="107"/>
      <c r="MTS12" s="107"/>
      <c r="MTT12" s="107"/>
      <c r="MTU12" s="107"/>
      <c r="MTV12" s="107"/>
      <c r="MTW12" s="107"/>
      <c r="MTX12" s="107"/>
      <c r="MTY12" s="107"/>
      <c r="MTZ12" s="107"/>
      <c r="MUA12" s="107"/>
      <c r="MUB12" s="107"/>
      <c r="MUC12" s="107"/>
      <c r="MUD12" s="107"/>
      <c r="MUE12" s="107"/>
      <c r="MUF12" s="107"/>
      <c r="MUG12" s="107"/>
      <c r="MUH12" s="107"/>
      <c r="MUI12" s="107"/>
      <c r="MUJ12" s="107"/>
      <c r="MUK12" s="107"/>
      <c r="MUL12" s="107"/>
      <c r="MUM12" s="107"/>
      <c r="MUN12" s="107"/>
      <c r="MUO12" s="107"/>
      <c r="MUP12" s="107"/>
      <c r="MUQ12" s="107"/>
      <c r="MUR12" s="107"/>
      <c r="MUS12" s="107"/>
      <c r="MUT12" s="107"/>
      <c r="MUU12" s="107"/>
      <c r="MUV12" s="107"/>
      <c r="MUW12" s="107"/>
      <c r="MUX12" s="107"/>
      <c r="MUY12" s="107"/>
      <c r="MUZ12" s="107"/>
      <c r="MVA12" s="107"/>
      <c r="MVB12" s="107"/>
      <c r="MVC12" s="107"/>
      <c r="MVD12" s="107"/>
      <c r="MVE12" s="107"/>
      <c r="MVF12" s="107"/>
      <c r="MVG12" s="107"/>
      <c r="MVH12" s="107"/>
      <c r="MVI12" s="107"/>
      <c r="MVJ12" s="107"/>
      <c r="MVK12" s="107"/>
      <c r="MVL12" s="107"/>
      <c r="MVM12" s="107"/>
      <c r="MVN12" s="107"/>
      <c r="MVO12" s="107"/>
      <c r="MVP12" s="107"/>
      <c r="MVQ12" s="107"/>
      <c r="MVR12" s="107"/>
      <c r="MVS12" s="107"/>
      <c r="MVT12" s="107"/>
      <c r="MVU12" s="107"/>
      <c r="MVV12" s="107"/>
      <c r="MVW12" s="107"/>
      <c r="MVX12" s="107"/>
      <c r="MVY12" s="107"/>
      <c r="MVZ12" s="107"/>
      <c r="MWA12" s="107"/>
      <c r="MWB12" s="107"/>
      <c r="MWC12" s="107"/>
      <c r="MWD12" s="107"/>
      <c r="MWE12" s="107"/>
      <c r="MWF12" s="107"/>
      <c r="MWG12" s="107"/>
      <c r="MWH12" s="107"/>
      <c r="MWI12" s="107"/>
      <c r="MWJ12" s="107"/>
      <c r="MWK12" s="107"/>
      <c r="MWL12" s="107"/>
      <c r="MWM12" s="107"/>
      <c r="MWN12" s="107"/>
      <c r="MWO12" s="107"/>
      <c r="MWP12" s="107"/>
      <c r="MWQ12" s="107"/>
      <c r="MWR12" s="107"/>
      <c r="MWS12" s="107"/>
      <c r="MWT12" s="107"/>
      <c r="MWU12" s="107"/>
      <c r="MWV12" s="107"/>
      <c r="MWW12" s="107"/>
      <c r="MWX12" s="107"/>
      <c r="MWY12" s="107"/>
      <c r="MWZ12" s="107"/>
      <c r="MXA12" s="107"/>
      <c r="MXB12" s="107"/>
      <c r="MXC12" s="107"/>
      <c r="MXD12" s="107"/>
      <c r="MXE12" s="107"/>
      <c r="MXF12" s="107"/>
      <c r="MXG12" s="107"/>
      <c r="MXH12" s="107"/>
      <c r="MXI12" s="107"/>
      <c r="MXJ12" s="107"/>
      <c r="MXK12" s="107"/>
      <c r="MXL12" s="107"/>
      <c r="MXM12" s="107"/>
      <c r="MXN12" s="107"/>
      <c r="MXO12" s="107"/>
      <c r="MXP12" s="107"/>
      <c r="MXQ12" s="107"/>
      <c r="MXR12" s="107"/>
      <c r="MXS12" s="107"/>
      <c r="MXT12" s="107"/>
      <c r="MXU12" s="107"/>
      <c r="MXV12" s="107"/>
      <c r="MXW12" s="107"/>
      <c r="MXX12" s="107"/>
      <c r="MXY12" s="107"/>
      <c r="MXZ12" s="107"/>
      <c r="MYA12" s="107"/>
      <c r="MYB12" s="107"/>
      <c r="MYC12" s="107"/>
      <c r="MYD12" s="107"/>
      <c r="MYE12" s="107"/>
      <c r="MYF12" s="107"/>
      <c r="MYG12" s="107"/>
      <c r="MYH12" s="107"/>
      <c r="MYI12" s="107"/>
      <c r="MYJ12" s="107"/>
      <c r="MYK12" s="107"/>
      <c r="MYL12" s="107"/>
      <c r="MYM12" s="107"/>
      <c r="MYN12" s="107"/>
      <c r="MYO12" s="107"/>
      <c r="MYP12" s="107"/>
      <c r="MYQ12" s="107"/>
      <c r="MYR12" s="107"/>
      <c r="MYS12" s="107"/>
      <c r="MYT12" s="107"/>
      <c r="MYU12" s="107"/>
      <c r="MYV12" s="107"/>
      <c r="MYW12" s="107"/>
      <c r="MYX12" s="107"/>
      <c r="MYY12" s="107"/>
      <c r="MYZ12" s="107"/>
      <c r="MZA12" s="107"/>
      <c r="MZB12" s="107"/>
      <c r="MZC12" s="107"/>
      <c r="MZD12" s="107"/>
      <c r="MZE12" s="107"/>
      <c r="MZF12" s="107"/>
      <c r="MZG12" s="107"/>
      <c r="MZH12" s="107"/>
      <c r="MZI12" s="107"/>
      <c r="MZJ12" s="107"/>
      <c r="MZK12" s="107"/>
      <c r="MZL12" s="107"/>
      <c r="MZM12" s="107"/>
      <c r="MZN12" s="107"/>
      <c r="MZO12" s="107"/>
      <c r="MZP12" s="107"/>
      <c r="MZQ12" s="107"/>
      <c r="MZR12" s="107"/>
      <c r="MZS12" s="107"/>
      <c r="MZT12" s="107"/>
      <c r="MZU12" s="107"/>
      <c r="MZV12" s="107"/>
      <c r="MZW12" s="107"/>
      <c r="MZX12" s="107"/>
      <c r="MZY12" s="107"/>
      <c r="MZZ12" s="107"/>
      <c r="NAA12" s="107"/>
      <c r="NAB12" s="107"/>
      <c r="NAC12" s="107"/>
      <c r="NAD12" s="107"/>
      <c r="NAE12" s="107"/>
      <c r="NAF12" s="107"/>
      <c r="NAG12" s="107"/>
      <c r="NAH12" s="107"/>
      <c r="NAI12" s="107"/>
      <c r="NAJ12" s="107"/>
      <c r="NAK12" s="107"/>
      <c r="NAL12" s="107"/>
      <c r="NAM12" s="107"/>
      <c r="NAN12" s="107"/>
      <c r="NAO12" s="107"/>
      <c r="NAP12" s="107"/>
      <c r="NAQ12" s="107"/>
      <c r="NAR12" s="107"/>
      <c r="NAS12" s="107"/>
      <c r="NAT12" s="107"/>
      <c r="NAU12" s="107"/>
      <c r="NAV12" s="107"/>
      <c r="NAW12" s="107"/>
      <c r="NAX12" s="107"/>
      <c r="NAY12" s="107"/>
      <c r="NAZ12" s="107"/>
      <c r="NBA12" s="107"/>
      <c r="NBB12" s="107"/>
      <c r="NBC12" s="107"/>
      <c r="NBD12" s="107"/>
      <c r="NBE12" s="107"/>
      <c r="NBF12" s="107"/>
      <c r="NBG12" s="107"/>
      <c r="NBH12" s="107"/>
      <c r="NBI12" s="107"/>
      <c r="NBJ12" s="107"/>
      <c r="NBK12" s="107"/>
      <c r="NBL12" s="107"/>
      <c r="NBM12" s="107"/>
      <c r="NBN12" s="107"/>
      <c r="NBO12" s="107"/>
      <c r="NBP12" s="107"/>
      <c r="NBQ12" s="107"/>
      <c r="NBR12" s="107"/>
      <c r="NBS12" s="107"/>
      <c r="NBT12" s="107"/>
      <c r="NBU12" s="107"/>
      <c r="NBV12" s="107"/>
      <c r="NBW12" s="107"/>
      <c r="NBX12" s="107"/>
      <c r="NBY12" s="107"/>
      <c r="NBZ12" s="107"/>
      <c r="NCA12" s="107"/>
      <c r="NCB12" s="107"/>
      <c r="NCC12" s="107"/>
      <c r="NCD12" s="107"/>
      <c r="NCE12" s="107"/>
      <c r="NCF12" s="107"/>
      <c r="NCG12" s="107"/>
      <c r="NCH12" s="107"/>
      <c r="NCI12" s="107"/>
      <c r="NCJ12" s="107"/>
      <c r="NCK12" s="107"/>
      <c r="NCL12" s="107"/>
      <c r="NCM12" s="107"/>
      <c r="NCN12" s="107"/>
      <c r="NCO12" s="107"/>
      <c r="NCP12" s="107"/>
      <c r="NCQ12" s="107"/>
      <c r="NCR12" s="107"/>
      <c r="NCS12" s="107"/>
      <c r="NCT12" s="107"/>
      <c r="NCU12" s="107"/>
      <c r="NCV12" s="107"/>
      <c r="NCW12" s="107"/>
      <c r="NCX12" s="107"/>
      <c r="NCY12" s="107"/>
      <c r="NCZ12" s="107"/>
      <c r="NDA12" s="107"/>
      <c r="NDB12" s="107"/>
      <c r="NDC12" s="107"/>
      <c r="NDD12" s="107"/>
      <c r="NDE12" s="107"/>
      <c r="NDF12" s="107"/>
      <c r="NDG12" s="107"/>
      <c r="NDH12" s="107"/>
      <c r="NDI12" s="107"/>
      <c r="NDJ12" s="107"/>
      <c r="NDK12" s="107"/>
      <c r="NDL12" s="107"/>
      <c r="NDM12" s="107"/>
      <c r="NDN12" s="107"/>
      <c r="NDO12" s="107"/>
      <c r="NDP12" s="107"/>
      <c r="NDQ12" s="107"/>
      <c r="NDR12" s="107"/>
      <c r="NDS12" s="107"/>
      <c r="NDT12" s="107"/>
      <c r="NDU12" s="107"/>
      <c r="NDV12" s="107"/>
      <c r="NDW12" s="107"/>
      <c r="NDX12" s="107"/>
      <c r="NDY12" s="107"/>
      <c r="NDZ12" s="107"/>
      <c r="NEA12" s="107"/>
      <c r="NEB12" s="107"/>
      <c r="NEC12" s="107"/>
      <c r="NED12" s="107"/>
      <c r="NEE12" s="107"/>
      <c r="NEF12" s="107"/>
      <c r="NEG12" s="107"/>
      <c r="NEH12" s="107"/>
      <c r="NEI12" s="107"/>
      <c r="NEJ12" s="107"/>
      <c r="NEK12" s="107"/>
      <c r="NEL12" s="107"/>
      <c r="NEM12" s="107"/>
      <c r="NEN12" s="107"/>
      <c r="NEO12" s="107"/>
      <c r="NEP12" s="107"/>
      <c r="NEQ12" s="107"/>
      <c r="NER12" s="107"/>
      <c r="NES12" s="107"/>
      <c r="NET12" s="107"/>
      <c r="NEU12" s="107"/>
      <c r="NEV12" s="107"/>
      <c r="NEW12" s="107"/>
      <c r="NEX12" s="107"/>
      <c r="NEY12" s="107"/>
      <c r="NEZ12" s="107"/>
      <c r="NFA12" s="107"/>
      <c r="NFB12" s="107"/>
      <c r="NFC12" s="107"/>
      <c r="NFD12" s="107"/>
      <c r="NFE12" s="107"/>
      <c r="NFF12" s="107"/>
      <c r="NFG12" s="107"/>
      <c r="NFH12" s="107"/>
      <c r="NFI12" s="107"/>
      <c r="NFJ12" s="107"/>
      <c r="NFK12" s="107"/>
      <c r="NFL12" s="107"/>
      <c r="NFM12" s="107"/>
      <c r="NFN12" s="107"/>
      <c r="NFO12" s="107"/>
      <c r="NFP12" s="107"/>
      <c r="NFQ12" s="107"/>
      <c r="NFR12" s="107"/>
      <c r="NFS12" s="107"/>
      <c r="NFT12" s="107"/>
      <c r="NFU12" s="107"/>
      <c r="NFV12" s="107"/>
      <c r="NFW12" s="107"/>
      <c r="NFX12" s="107"/>
      <c r="NFY12" s="107"/>
      <c r="NFZ12" s="107"/>
      <c r="NGA12" s="107"/>
      <c r="NGB12" s="107"/>
      <c r="NGC12" s="107"/>
      <c r="NGD12" s="107"/>
      <c r="NGE12" s="107"/>
      <c r="NGF12" s="107"/>
      <c r="NGG12" s="107"/>
      <c r="NGH12" s="107"/>
      <c r="NGI12" s="107"/>
      <c r="NGJ12" s="107"/>
      <c r="NGK12" s="107"/>
      <c r="NGL12" s="107"/>
      <c r="NGM12" s="107"/>
      <c r="NGN12" s="107"/>
      <c r="NGO12" s="107"/>
      <c r="NGP12" s="107"/>
      <c r="NGQ12" s="107"/>
      <c r="NGR12" s="107"/>
      <c r="NGS12" s="107"/>
      <c r="NGT12" s="107"/>
      <c r="NGU12" s="107"/>
      <c r="NGV12" s="107"/>
      <c r="NGW12" s="107"/>
      <c r="NGX12" s="107"/>
      <c r="NGY12" s="107"/>
      <c r="NGZ12" s="107"/>
      <c r="NHA12" s="107"/>
      <c r="NHB12" s="107"/>
      <c r="NHC12" s="107"/>
      <c r="NHD12" s="107"/>
      <c r="NHE12" s="107"/>
      <c r="NHF12" s="107"/>
      <c r="NHG12" s="107"/>
      <c r="NHH12" s="107"/>
      <c r="NHI12" s="107"/>
      <c r="NHJ12" s="107"/>
      <c r="NHK12" s="107"/>
      <c r="NHL12" s="107"/>
      <c r="NHM12" s="107"/>
      <c r="NHN12" s="107"/>
      <c r="NHO12" s="107"/>
      <c r="NHP12" s="107"/>
      <c r="NHQ12" s="107"/>
      <c r="NHR12" s="107"/>
      <c r="NHS12" s="107"/>
      <c r="NHT12" s="107"/>
      <c r="NHU12" s="107"/>
      <c r="NHV12" s="107"/>
      <c r="NHW12" s="107"/>
      <c r="NHX12" s="107"/>
      <c r="NHY12" s="107"/>
      <c r="NHZ12" s="107"/>
      <c r="NIA12" s="107"/>
      <c r="NIB12" s="107"/>
      <c r="NIC12" s="107"/>
      <c r="NID12" s="107"/>
      <c r="NIE12" s="107"/>
      <c r="NIF12" s="107"/>
      <c r="NIG12" s="107"/>
      <c r="NIH12" s="107"/>
      <c r="NII12" s="107"/>
      <c r="NIJ12" s="107"/>
      <c r="NIK12" s="107"/>
      <c r="NIL12" s="107"/>
      <c r="NIM12" s="107"/>
      <c r="NIN12" s="107"/>
      <c r="NIO12" s="107"/>
      <c r="NIP12" s="107"/>
      <c r="NIQ12" s="107"/>
      <c r="NIR12" s="107"/>
      <c r="NIS12" s="107"/>
      <c r="NIT12" s="107"/>
      <c r="NIU12" s="107"/>
      <c r="NIV12" s="107"/>
      <c r="NIW12" s="107"/>
      <c r="NIX12" s="107"/>
      <c r="NIY12" s="107"/>
      <c r="NIZ12" s="107"/>
      <c r="NJA12" s="107"/>
      <c r="NJB12" s="107"/>
      <c r="NJC12" s="107"/>
      <c r="NJD12" s="107"/>
      <c r="NJE12" s="107"/>
      <c r="NJF12" s="107"/>
      <c r="NJG12" s="107"/>
      <c r="NJH12" s="107"/>
      <c r="NJI12" s="107"/>
      <c r="NJJ12" s="107"/>
      <c r="NJK12" s="107"/>
      <c r="NJL12" s="107"/>
      <c r="NJM12" s="107"/>
      <c r="NJN12" s="107"/>
      <c r="NJO12" s="107"/>
      <c r="NJP12" s="107"/>
      <c r="NJQ12" s="107"/>
      <c r="NJR12" s="107"/>
      <c r="NJS12" s="107"/>
      <c r="NJT12" s="107"/>
      <c r="NJU12" s="107"/>
      <c r="NJV12" s="107"/>
      <c r="NJW12" s="107"/>
      <c r="NJX12" s="107"/>
      <c r="NJY12" s="107"/>
      <c r="NJZ12" s="107"/>
      <c r="NKA12" s="107"/>
      <c r="NKB12" s="107"/>
      <c r="NKC12" s="107"/>
      <c r="NKD12" s="107"/>
      <c r="NKE12" s="107"/>
      <c r="NKF12" s="107"/>
      <c r="NKG12" s="107"/>
      <c r="NKH12" s="107"/>
      <c r="NKI12" s="107"/>
      <c r="NKJ12" s="107"/>
      <c r="NKK12" s="107"/>
      <c r="NKL12" s="107"/>
      <c r="NKM12" s="107"/>
      <c r="NKN12" s="107"/>
      <c r="NKO12" s="107"/>
      <c r="NKP12" s="107"/>
      <c r="NKQ12" s="107"/>
      <c r="NKR12" s="107"/>
      <c r="NKS12" s="107"/>
      <c r="NKT12" s="107"/>
      <c r="NKU12" s="107"/>
      <c r="NKV12" s="107"/>
      <c r="NKW12" s="107"/>
      <c r="NKX12" s="107"/>
      <c r="NKY12" s="107"/>
      <c r="NKZ12" s="107"/>
      <c r="NLA12" s="107"/>
      <c r="NLB12" s="107"/>
      <c r="NLC12" s="107"/>
      <c r="NLD12" s="107"/>
      <c r="NLE12" s="107"/>
      <c r="NLF12" s="107"/>
      <c r="NLG12" s="107"/>
      <c r="NLH12" s="107"/>
      <c r="NLI12" s="107"/>
      <c r="NLJ12" s="107"/>
      <c r="NLK12" s="107"/>
      <c r="NLL12" s="107"/>
      <c r="NLM12" s="107"/>
      <c r="NLN12" s="107"/>
      <c r="NLO12" s="107"/>
      <c r="NLP12" s="107"/>
      <c r="NLQ12" s="107"/>
      <c r="NLR12" s="107"/>
      <c r="NLS12" s="107"/>
      <c r="NLT12" s="107"/>
      <c r="NLU12" s="107"/>
      <c r="NLV12" s="107"/>
      <c r="NLW12" s="107"/>
      <c r="NLX12" s="107"/>
      <c r="NLY12" s="107"/>
      <c r="NLZ12" s="107"/>
      <c r="NMA12" s="107"/>
      <c r="NMB12" s="107"/>
      <c r="NMC12" s="107"/>
      <c r="NMD12" s="107"/>
      <c r="NME12" s="107"/>
      <c r="NMF12" s="107"/>
      <c r="NMG12" s="107"/>
      <c r="NMH12" s="107"/>
      <c r="NMI12" s="107"/>
      <c r="NMJ12" s="107"/>
      <c r="NMK12" s="107"/>
      <c r="NML12" s="107"/>
      <c r="NMM12" s="107"/>
      <c r="NMN12" s="107"/>
      <c r="NMO12" s="107"/>
      <c r="NMP12" s="107"/>
      <c r="NMQ12" s="107"/>
      <c r="NMR12" s="107"/>
      <c r="NMS12" s="107"/>
      <c r="NMT12" s="107"/>
      <c r="NMU12" s="107"/>
      <c r="NMV12" s="107"/>
      <c r="NMW12" s="107"/>
      <c r="NMX12" s="107"/>
      <c r="NMY12" s="107"/>
      <c r="NMZ12" s="107"/>
      <c r="NNA12" s="107"/>
      <c r="NNB12" s="107"/>
      <c r="NNC12" s="107"/>
      <c r="NND12" s="107"/>
      <c r="NNE12" s="107"/>
      <c r="NNF12" s="107"/>
      <c r="NNG12" s="107"/>
      <c r="NNH12" s="107"/>
      <c r="NNI12" s="107"/>
      <c r="NNJ12" s="107"/>
      <c r="NNK12" s="107"/>
      <c r="NNL12" s="107"/>
      <c r="NNM12" s="107"/>
      <c r="NNN12" s="107"/>
      <c r="NNO12" s="107"/>
      <c r="NNP12" s="107"/>
      <c r="NNQ12" s="107"/>
      <c r="NNR12" s="107"/>
      <c r="NNS12" s="107"/>
      <c r="NNT12" s="107"/>
      <c r="NNU12" s="107"/>
      <c r="NNV12" s="107"/>
      <c r="NNW12" s="107"/>
      <c r="NNX12" s="107"/>
      <c r="NNY12" s="107"/>
      <c r="NNZ12" s="107"/>
      <c r="NOA12" s="107"/>
      <c r="NOB12" s="107"/>
      <c r="NOC12" s="107"/>
      <c r="NOD12" s="107"/>
      <c r="NOE12" s="107"/>
      <c r="NOF12" s="107"/>
      <c r="NOG12" s="107"/>
      <c r="NOH12" s="107"/>
      <c r="NOI12" s="107"/>
      <c r="NOJ12" s="107"/>
      <c r="NOK12" s="107"/>
      <c r="NOL12" s="107"/>
      <c r="NOM12" s="107"/>
      <c r="NON12" s="107"/>
      <c r="NOO12" s="107"/>
      <c r="NOP12" s="107"/>
      <c r="NOQ12" s="107"/>
      <c r="NOR12" s="107"/>
      <c r="NOS12" s="107"/>
      <c r="NOT12" s="107"/>
      <c r="NOU12" s="107"/>
      <c r="NOV12" s="107"/>
      <c r="NOW12" s="107"/>
      <c r="NOX12" s="107"/>
      <c r="NOY12" s="107"/>
      <c r="NOZ12" s="107"/>
      <c r="NPA12" s="107"/>
      <c r="NPB12" s="107"/>
      <c r="NPC12" s="107"/>
      <c r="NPD12" s="107"/>
      <c r="NPE12" s="107"/>
      <c r="NPF12" s="107"/>
      <c r="NPG12" s="107"/>
      <c r="NPH12" s="107"/>
      <c r="NPI12" s="107"/>
      <c r="NPJ12" s="107"/>
      <c r="NPK12" s="107"/>
      <c r="NPL12" s="107"/>
      <c r="NPM12" s="107"/>
      <c r="NPN12" s="107"/>
      <c r="NPO12" s="107"/>
      <c r="NPP12" s="107"/>
      <c r="NPQ12" s="107"/>
      <c r="NPR12" s="107"/>
      <c r="NPS12" s="107"/>
      <c r="NPT12" s="107"/>
      <c r="NPU12" s="107"/>
      <c r="NPV12" s="107"/>
      <c r="NPW12" s="107"/>
      <c r="NPX12" s="107"/>
      <c r="NPY12" s="107"/>
      <c r="NPZ12" s="107"/>
      <c r="NQA12" s="107"/>
      <c r="NQB12" s="107"/>
      <c r="NQC12" s="107"/>
      <c r="NQD12" s="107"/>
      <c r="NQE12" s="107"/>
      <c r="NQF12" s="107"/>
      <c r="NQG12" s="107"/>
      <c r="NQH12" s="107"/>
      <c r="NQI12" s="107"/>
      <c r="NQJ12" s="107"/>
      <c r="NQK12" s="107"/>
      <c r="NQL12" s="107"/>
      <c r="NQM12" s="107"/>
      <c r="NQN12" s="107"/>
      <c r="NQO12" s="107"/>
      <c r="NQP12" s="107"/>
      <c r="NQQ12" s="107"/>
      <c r="NQR12" s="107"/>
      <c r="NQS12" s="107"/>
      <c r="NQT12" s="107"/>
      <c r="NQU12" s="107"/>
      <c r="NQV12" s="107"/>
      <c r="NQW12" s="107"/>
      <c r="NQX12" s="107"/>
      <c r="NQY12" s="107"/>
      <c r="NQZ12" s="107"/>
      <c r="NRA12" s="107"/>
      <c r="NRB12" s="107"/>
      <c r="NRC12" s="107"/>
      <c r="NRD12" s="107"/>
      <c r="NRE12" s="107"/>
      <c r="NRF12" s="107"/>
      <c r="NRG12" s="107"/>
      <c r="NRH12" s="107"/>
      <c r="NRI12" s="107"/>
      <c r="NRJ12" s="107"/>
      <c r="NRK12" s="107"/>
      <c r="NRL12" s="107"/>
      <c r="NRM12" s="107"/>
      <c r="NRN12" s="107"/>
      <c r="NRO12" s="107"/>
      <c r="NRP12" s="107"/>
      <c r="NRQ12" s="107"/>
      <c r="NRR12" s="107"/>
      <c r="NRS12" s="107"/>
      <c r="NRT12" s="107"/>
      <c r="NRU12" s="107"/>
      <c r="NRV12" s="107"/>
      <c r="NRW12" s="107"/>
      <c r="NRX12" s="107"/>
      <c r="NRY12" s="107"/>
      <c r="NRZ12" s="107"/>
      <c r="NSA12" s="107"/>
      <c r="NSB12" s="107"/>
      <c r="NSC12" s="107"/>
      <c r="NSD12" s="107"/>
      <c r="NSE12" s="107"/>
      <c r="NSF12" s="107"/>
      <c r="NSG12" s="107"/>
      <c r="NSH12" s="107"/>
      <c r="NSI12" s="107"/>
      <c r="NSJ12" s="107"/>
      <c r="NSK12" s="107"/>
      <c r="NSL12" s="107"/>
      <c r="NSM12" s="107"/>
      <c r="NSN12" s="107"/>
      <c r="NSO12" s="107"/>
      <c r="NSP12" s="107"/>
      <c r="NSQ12" s="107"/>
      <c r="NSR12" s="107"/>
      <c r="NSS12" s="107"/>
      <c r="NST12" s="107"/>
      <c r="NSU12" s="107"/>
      <c r="NSV12" s="107"/>
      <c r="NSW12" s="107"/>
      <c r="NSX12" s="107"/>
      <c r="NSY12" s="107"/>
      <c r="NSZ12" s="107"/>
      <c r="NTA12" s="107"/>
      <c r="NTB12" s="107"/>
      <c r="NTC12" s="107"/>
      <c r="NTD12" s="107"/>
      <c r="NTE12" s="107"/>
      <c r="NTF12" s="107"/>
      <c r="NTG12" s="107"/>
      <c r="NTH12" s="107"/>
      <c r="NTI12" s="107"/>
      <c r="NTJ12" s="107"/>
      <c r="NTK12" s="107"/>
      <c r="NTL12" s="107"/>
      <c r="NTM12" s="107"/>
      <c r="NTN12" s="107"/>
      <c r="NTO12" s="107"/>
      <c r="NTP12" s="107"/>
      <c r="NTQ12" s="107"/>
      <c r="NTR12" s="107"/>
      <c r="NTS12" s="107"/>
      <c r="NTT12" s="107"/>
      <c r="NTU12" s="107"/>
      <c r="NTV12" s="107"/>
      <c r="NTW12" s="107"/>
      <c r="NTX12" s="107"/>
      <c r="NTY12" s="107"/>
      <c r="NTZ12" s="107"/>
      <c r="NUA12" s="107"/>
      <c r="NUB12" s="107"/>
      <c r="NUC12" s="107"/>
      <c r="NUD12" s="107"/>
      <c r="NUE12" s="107"/>
      <c r="NUF12" s="107"/>
      <c r="NUG12" s="107"/>
      <c r="NUH12" s="107"/>
      <c r="NUI12" s="107"/>
      <c r="NUJ12" s="107"/>
      <c r="NUK12" s="107"/>
      <c r="NUL12" s="107"/>
      <c r="NUM12" s="107"/>
      <c r="NUN12" s="107"/>
      <c r="NUO12" s="107"/>
      <c r="NUP12" s="107"/>
      <c r="NUQ12" s="107"/>
      <c r="NUR12" s="107"/>
      <c r="NUS12" s="107"/>
      <c r="NUT12" s="107"/>
      <c r="NUU12" s="107"/>
      <c r="NUV12" s="107"/>
      <c r="NUW12" s="107"/>
      <c r="NUX12" s="107"/>
      <c r="NUY12" s="107"/>
      <c r="NUZ12" s="107"/>
      <c r="NVA12" s="107"/>
      <c r="NVB12" s="107"/>
      <c r="NVC12" s="107"/>
      <c r="NVD12" s="107"/>
      <c r="NVE12" s="107"/>
      <c r="NVF12" s="107"/>
      <c r="NVG12" s="107"/>
      <c r="NVH12" s="107"/>
      <c r="NVI12" s="107"/>
      <c r="NVJ12" s="107"/>
      <c r="NVK12" s="107"/>
      <c r="NVL12" s="107"/>
      <c r="NVM12" s="107"/>
      <c r="NVN12" s="107"/>
      <c r="NVO12" s="107"/>
      <c r="NVP12" s="107"/>
      <c r="NVQ12" s="107"/>
      <c r="NVR12" s="107"/>
      <c r="NVS12" s="107"/>
      <c r="NVT12" s="107"/>
      <c r="NVU12" s="107"/>
      <c r="NVV12" s="107"/>
      <c r="NVW12" s="107"/>
      <c r="NVX12" s="107"/>
      <c r="NVY12" s="107"/>
      <c r="NVZ12" s="107"/>
      <c r="NWA12" s="107"/>
      <c r="NWB12" s="107"/>
      <c r="NWC12" s="107"/>
      <c r="NWD12" s="107"/>
      <c r="NWE12" s="107"/>
      <c r="NWF12" s="107"/>
      <c r="NWG12" s="107"/>
      <c r="NWH12" s="107"/>
      <c r="NWI12" s="107"/>
      <c r="NWJ12" s="107"/>
      <c r="NWK12" s="107"/>
      <c r="NWL12" s="107"/>
      <c r="NWM12" s="107"/>
      <c r="NWN12" s="107"/>
      <c r="NWO12" s="107"/>
      <c r="NWP12" s="107"/>
      <c r="NWQ12" s="107"/>
      <c r="NWR12" s="107"/>
      <c r="NWS12" s="107"/>
      <c r="NWT12" s="107"/>
      <c r="NWU12" s="107"/>
      <c r="NWV12" s="107"/>
      <c r="NWW12" s="107"/>
      <c r="NWX12" s="107"/>
      <c r="NWY12" s="107"/>
      <c r="NWZ12" s="107"/>
      <c r="NXA12" s="107"/>
      <c r="NXB12" s="107"/>
      <c r="NXC12" s="107"/>
      <c r="NXD12" s="107"/>
      <c r="NXE12" s="107"/>
      <c r="NXF12" s="107"/>
      <c r="NXG12" s="107"/>
      <c r="NXH12" s="107"/>
      <c r="NXI12" s="107"/>
      <c r="NXJ12" s="107"/>
      <c r="NXK12" s="107"/>
      <c r="NXL12" s="107"/>
      <c r="NXM12" s="107"/>
      <c r="NXN12" s="107"/>
      <c r="NXO12" s="107"/>
      <c r="NXP12" s="107"/>
      <c r="NXQ12" s="107"/>
      <c r="NXR12" s="107"/>
      <c r="NXS12" s="107"/>
      <c r="NXT12" s="107"/>
      <c r="NXU12" s="107"/>
      <c r="NXV12" s="107"/>
      <c r="NXW12" s="107"/>
      <c r="NXX12" s="107"/>
      <c r="NXY12" s="107"/>
      <c r="NXZ12" s="107"/>
      <c r="NYA12" s="107"/>
      <c r="NYB12" s="107"/>
      <c r="NYC12" s="107"/>
      <c r="NYD12" s="107"/>
      <c r="NYE12" s="107"/>
      <c r="NYF12" s="107"/>
      <c r="NYG12" s="107"/>
      <c r="NYH12" s="107"/>
      <c r="NYI12" s="107"/>
      <c r="NYJ12" s="107"/>
      <c r="NYK12" s="107"/>
      <c r="NYL12" s="107"/>
      <c r="NYM12" s="107"/>
      <c r="NYN12" s="107"/>
      <c r="NYO12" s="107"/>
      <c r="NYP12" s="107"/>
      <c r="NYQ12" s="107"/>
      <c r="NYR12" s="107"/>
      <c r="NYS12" s="107"/>
      <c r="NYT12" s="107"/>
      <c r="NYU12" s="107"/>
      <c r="NYV12" s="107"/>
      <c r="NYW12" s="107"/>
      <c r="NYX12" s="107"/>
      <c r="NYY12" s="107"/>
      <c r="NYZ12" s="107"/>
      <c r="NZA12" s="107"/>
      <c r="NZB12" s="107"/>
      <c r="NZC12" s="107"/>
      <c r="NZD12" s="107"/>
      <c r="NZE12" s="107"/>
      <c r="NZF12" s="107"/>
      <c r="NZG12" s="107"/>
      <c r="NZH12" s="107"/>
      <c r="NZI12" s="107"/>
      <c r="NZJ12" s="107"/>
      <c r="NZK12" s="107"/>
      <c r="NZL12" s="107"/>
      <c r="NZM12" s="107"/>
      <c r="NZN12" s="107"/>
      <c r="NZO12" s="107"/>
      <c r="NZP12" s="107"/>
      <c r="NZQ12" s="107"/>
      <c r="NZR12" s="107"/>
      <c r="NZS12" s="107"/>
      <c r="NZT12" s="107"/>
      <c r="NZU12" s="107"/>
      <c r="NZV12" s="107"/>
      <c r="NZW12" s="107"/>
      <c r="NZX12" s="107"/>
      <c r="NZY12" s="107"/>
      <c r="NZZ12" s="107"/>
      <c r="OAA12" s="107"/>
      <c r="OAB12" s="107"/>
      <c r="OAC12" s="107"/>
      <c r="OAD12" s="107"/>
      <c r="OAE12" s="107"/>
      <c r="OAF12" s="107"/>
      <c r="OAG12" s="107"/>
      <c r="OAH12" s="107"/>
      <c r="OAI12" s="107"/>
      <c r="OAJ12" s="107"/>
      <c r="OAK12" s="107"/>
      <c r="OAL12" s="107"/>
      <c r="OAM12" s="107"/>
      <c r="OAN12" s="107"/>
      <c r="OAO12" s="107"/>
      <c r="OAP12" s="107"/>
      <c r="OAQ12" s="107"/>
      <c r="OAR12" s="107"/>
      <c r="OAS12" s="107"/>
      <c r="OAT12" s="107"/>
      <c r="OAU12" s="107"/>
      <c r="OAV12" s="107"/>
      <c r="OAW12" s="107"/>
      <c r="OAX12" s="107"/>
      <c r="OAY12" s="107"/>
      <c r="OAZ12" s="107"/>
      <c r="OBA12" s="107"/>
      <c r="OBB12" s="107"/>
      <c r="OBC12" s="107"/>
      <c r="OBD12" s="107"/>
      <c r="OBE12" s="107"/>
      <c r="OBF12" s="107"/>
      <c r="OBG12" s="107"/>
      <c r="OBH12" s="107"/>
      <c r="OBI12" s="107"/>
      <c r="OBJ12" s="107"/>
      <c r="OBK12" s="107"/>
      <c r="OBL12" s="107"/>
      <c r="OBM12" s="107"/>
      <c r="OBN12" s="107"/>
      <c r="OBO12" s="107"/>
      <c r="OBP12" s="107"/>
      <c r="OBQ12" s="107"/>
      <c r="OBR12" s="107"/>
      <c r="OBS12" s="107"/>
      <c r="OBT12" s="107"/>
      <c r="OBU12" s="107"/>
      <c r="OBV12" s="107"/>
      <c r="OBW12" s="107"/>
      <c r="OBX12" s="107"/>
      <c r="OBY12" s="107"/>
      <c r="OBZ12" s="107"/>
      <c r="OCA12" s="107"/>
      <c r="OCB12" s="107"/>
      <c r="OCC12" s="107"/>
      <c r="OCD12" s="107"/>
      <c r="OCE12" s="107"/>
      <c r="OCF12" s="107"/>
      <c r="OCG12" s="107"/>
      <c r="OCH12" s="107"/>
      <c r="OCI12" s="107"/>
      <c r="OCJ12" s="107"/>
      <c r="OCK12" s="107"/>
      <c r="OCL12" s="107"/>
      <c r="OCM12" s="107"/>
      <c r="OCN12" s="107"/>
      <c r="OCO12" s="107"/>
      <c r="OCP12" s="107"/>
      <c r="OCQ12" s="107"/>
      <c r="OCR12" s="107"/>
      <c r="OCS12" s="107"/>
      <c r="OCT12" s="107"/>
      <c r="OCU12" s="107"/>
      <c r="OCV12" s="107"/>
      <c r="OCW12" s="107"/>
      <c r="OCX12" s="107"/>
      <c r="OCY12" s="107"/>
      <c r="OCZ12" s="107"/>
      <c r="ODA12" s="107"/>
      <c r="ODB12" s="107"/>
      <c r="ODC12" s="107"/>
      <c r="ODD12" s="107"/>
      <c r="ODE12" s="107"/>
      <c r="ODF12" s="107"/>
      <c r="ODG12" s="107"/>
      <c r="ODH12" s="107"/>
      <c r="ODI12" s="107"/>
      <c r="ODJ12" s="107"/>
      <c r="ODK12" s="107"/>
      <c r="ODL12" s="107"/>
      <c r="ODM12" s="107"/>
      <c r="ODN12" s="107"/>
      <c r="ODO12" s="107"/>
      <c r="ODP12" s="107"/>
      <c r="ODQ12" s="107"/>
      <c r="ODR12" s="107"/>
      <c r="ODS12" s="107"/>
      <c r="ODT12" s="107"/>
      <c r="ODU12" s="107"/>
      <c r="ODV12" s="107"/>
      <c r="ODW12" s="107"/>
      <c r="ODX12" s="107"/>
      <c r="ODY12" s="107"/>
      <c r="ODZ12" s="107"/>
      <c r="OEA12" s="107"/>
      <c r="OEB12" s="107"/>
      <c r="OEC12" s="107"/>
      <c r="OED12" s="107"/>
      <c r="OEE12" s="107"/>
      <c r="OEF12" s="107"/>
      <c r="OEG12" s="107"/>
      <c r="OEH12" s="107"/>
      <c r="OEI12" s="107"/>
      <c r="OEJ12" s="107"/>
      <c r="OEK12" s="107"/>
      <c r="OEL12" s="107"/>
      <c r="OEM12" s="107"/>
      <c r="OEN12" s="107"/>
      <c r="OEO12" s="107"/>
      <c r="OEP12" s="107"/>
      <c r="OEQ12" s="107"/>
      <c r="OER12" s="107"/>
      <c r="OES12" s="107"/>
      <c r="OET12" s="107"/>
      <c r="OEU12" s="107"/>
      <c r="OEV12" s="107"/>
      <c r="OEW12" s="107"/>
      <c r="OEX12" s="107"/>
      <c r="OEY12" s="107"/>
      <c r="OEZ12" s="107"/>
      <c r="OFA12" s="107"/>
      <c r="OFB12" s="107"/>
      <c r="OFC12" s="107"/>
      <c r="OFD12" s="107"/>
      <c r="OFE12" s="107"/>
      <c r="OFF12" s="107"/>
      <c r="OFG12" s="107"/>
      <c r="OFH12" s="107"/>
      <c r="OFI12" s="107"/>
      <c r="OFJ12" s="107"/>
      <c r="OFK12" s="107"/>
      <c r="OFL12" s="107"/>
      <c r="OFM12" s="107"/>
      <c r="OFN12" s="107"/>
      <c r="OFO12" s="107"/>
      <c r="OFP12" s="107"/>
      <c r="OFQ12" s="107"/>
      <c r="OFR12" s="107"/>
      <c r="OFS12" s="107"/>
      <c r="OFT12" s="107"/>
      <c r="OFU12" s="107"/>
      <c r="OFV12" s="107"/>
      <c r="OFW12" s="107"/>
      <c r="OFX12" s="107"/>
      <c r="OFY12" s="107"/>
      <c r="OFZ12" s="107"/>
      <c r="OGA12" s="107"/>
      <c r="OGB12" s="107"/>
      <c r="OGC12" s="107"/>
      <c r="OGD12" s="107"/>
      <c r="OGE12" s="107"/>
      <c r="OGF12" s="107"/>
      <c r="OGG12" s="107"/>
      <c r="OGH12" s="107"/>
      <c r="OGI12" s="107"/>
      <c r="OGJ12" s="107"/>
      <c r="OGK12" s="107"/>
      <c r="OGL12" s="107"/>
      <c r="OGM12" s="107"/>
      <c r="OGN12" s="107"/>
      <c r="OGO12" s="107"/>
      <c r="OGP12" s="107"/>
      <c r="OGQ12" s="107"/>
      <c r="OGR12" s="107"/>
      <c r="OGS12" s="107"/>
      <c r="OGT12" s="107"/>
      <c r="OGU12" s="107"/>
      <c r="OGV12" s="107"/>
      <c r="OGW12" s="107"/>
      <c r="OGX12" s="107"/>
      <c r="OGY12" s="107"/>
      <c r="OGZ12" s="107"/>
      <c r="OHA12" s="107"/>
      <c r="OHB12" s="107"/>
      <c r="OHC12" s="107"/>
      <c r="OHD12" s="107"/>
      <c r="OHE12" s="107"/>
      <c r="OHF12" s="107"/>
      <c r="OHG12" s="107"/>
      <c r="OHH12" s="107"/>
      <c r="OHI12" s="107"/>
      <c r="OHJ12" s="107"/>
      <c r="OHK12" s="107"/>
      <c r="OHL12" s="107"/>
      <c r="OHM12" s="107"/>
      <c r="OHN12" s="107"/>
      <c r="OHO12" s="107"/>
      <c r="OHP12" s="107"/>
      <c r="OHQ12" s="107"/>
      <c r="OHR12" s="107"/>
      <c r="OHS12" s="107"/>
      <c r="OHT12" s="107"/>
      <c r="OHU12" s="107"/>
      <c r="OHV12" s="107"/>
      <c r="OHW12" s="107"/>
      <c r="OHX12" s="107"/>
      <c r="OHY12" s="107"/>
      <c r="OHZ12" s="107"/>
      <c r="OIA12" s="107"/>
      <c r="OIB12" s="107"/>
      <c r="OIC12" s="107"/>
      <c r="OID12" s="107"/>
      <c r="OIE12" s="107"/>
      <c r="OIF12" s="107"/>
      <c r="OIG12" s="107"/>
      <c r="OIH12" s="107"/>
      <c r="OII12" s="107"/>
      <c r="OIJ12" s="107"/>
      <c r="OIK12" s="107"/>
      <c r="OIL12" s="107"/>
      <c r="OIM12" s="107"/>
      <c r="OIN12" s="107"/>
      <c r="OIO12" s="107"/>
      <c r="OIP12" s="107"/>
      <c r="OIQ12" s="107"/>
      <c r="OIR12" s="107"/>
      <c r="OIS12" s="107"/>
      <c r="OIT12" s="107"/>
      <c r="OIU12" s="107"/>
      <c r="OIV12" s="107"/>
      <c r="OIW12" s="107"/>
      <c r="OIX12" s="107"/>
      <c r="OIY12" s="107"/>
      <c r="OIZ12" s="107"/>
      <c r="OJA12" s="107"/>
      <c r="OJB12" s="107"/>
      <c r="OJC12" s="107"/>
      <c r="OJD12" s="107"/>
      <c r="OJE12" s="107"/>
      <c r="OJF12" s="107"/>
      <c r="OJG12" s="107"/>
      <c r="OJH12" s="107"/>
      <c r="OJI12" s="107"/>
      <c r="OJJ12" s="107"/>
      <c r="OJK12" s="107"/>
      <c r="OJL12" s="107"/>
      <c r="OJM12" s="107"/>
      <c r="OJN12" s="107"/>
      <c r="OJO12" s="107"/>
      <c r="OJP12" s="107"/>
      <c r="OJQ12" s="107"/>
      <c r="OJR12" s="107"/>
      <c r="OJS12" s="107"/>
      <c r="OJT12" s="107"/>
      <c r="OJU12" s="107"/>
      <c r="OJV12" s="107"/>
      <c r="OJW12" s="107"/>
      <c r="OJX12" s="107"/>
      <c r="OJY12" s="107"/>
      <c r="OJZ12" s="107"/>
      <c r="OKA12" s="107"/>
      <c r="OKB12" s="107"/>
      <c r="OKC12" s="107"/>
      <c r="OKD12" s="107"/>
      <c r="OKE12" s="107"/>
      <c r="OKF12" s="107"/>
      <c r="OKG12" s="107"/>
      <c r="OKH12" s="107"/>
      <c r="OKI12" s="107"/>
      <c r="OKJ12" s="107"/>
      <c r="OKK12" s="107"/>
      <c r="OKL12" s="107"/>
      <c r="OKM12" s="107"/>
      <c r="OKN12" s="107"/>
      <c r="OKO12" s="107"/>
      <c r="OKP12" s="107"/>
      <c r="OKQ12" s="107"/>
      <c r="OKR12" s="107"/>
      <c r="OKS12" s="107"/>
      <c r="OKT12" s="107"/>
      <c r="OKU12" s="107"/>
      <c r="OKV12" s="107"/>
      <c r="OKW12" s="107"/>
      <c r="OKX12" s="107"/>
      <c r="OKY12" s="107"/>
      <c r="OKZ12" s="107"/>
      <c r="OLA12" s="107"/>
      <c r="OLB12" s="107"/>
      <c r="OLC12" s="107"/>
      <c r="OLD12" s="107"/>
      <c r="OLE12" s="107"/>
      <c r="OLF12" s="107"/>
      <c r="OLG12" s="107"/>
      <c r="OLH12" s="107"/>
      <c r="OLI12" s="107"/>
      <c r="OLJ12" s="107"/>
      <c r="OLK12" s="107"/>
      <c r="OLL12" s="107"/>
      <c r="OLM12" s="107"/>
      <c r="OLN12" s="107"/>
      <c r="OLO12" s="107"/>
      <c r="OLP12" s="107"/>
      <c r="OLQ12" s="107"/>
      <c r="OLR12" s="107"/>
      <c r="OLS12" s="107"/>
      <c r="OLT12" s="107"/>
      <c r="OLU12" s="107"/>
      <c r="OLV12" s="107"/>
      <c r="OLW12" s="107"/>
      <c r="OLX12" s="107"/>
      <c r="OLY12" s="107"/>
      <c r="OLZ12" s="107"/>
      <c r="OMA12" s="107"/>
      <c r="OMB12" s="107"/>
      <c r="OMC12" s="107"/>
      <c r="OMD12" s="107"/>
      <c r="OME12" s="107"/>
      <c r="OMF12" s="107"/>
      <c r="OMG12" s="107"/>
      <c r="OMH12" s="107"/>
      <c r="OMI12" s="107"/>
      <c r="OMJ12" s="107"/>
      <c r="OMK12" s="107"/>
      <c r="OML12" s="107"/>
      <c r="OMM12" s="107"/>
      <c r="OMN12" s="107"/>
      <c r="OMO12" s="107"/>
      <c r="OMP12" s="107"/>
      <c r="OMQ12" s="107"/>
      <c r="OMR12" s="107"/>
      <c r="OMS12" s="107"/>
      <c r="OMT12" s="107"/>
      <c r="OMU12" s="107"/>
      <c r="OMV12" s="107"/>
      <c r="OMW12" s="107"/>
      <c r="OMX12" s="107"/>
      <c r="OMY12" s="107"/>
      <c r="OMZ12" s="107"/>
      <c r="ONA12" s="107"/>
      <c r="ONB12" s="107"/>
      <c r="ONC12" s="107"/>
      <c r="OND12" s="107"/>
      <c r="ONE12" s="107"/>
      <c r="ONF12" s="107"/>
      <c r="ONG12" s="107"/>
      <c r="ONH12" s="107"/>
      <c r="ONI12" s="107"/>
      <c r="ONJ12" s="107"/>
      <c r="ONK12" s="107"/>
      <c r="ONL12" s="107"/>
      <c r="ONM12" s="107"/>
      <c r="ONN12" s="107"/>
      <c r="ONO12" s="107"/>
      <c r="ONP12" s="107"/>
      <c r="ONQ12" s="107"/>
      <c r="ONR12" s="107"/>
      <c r="ONS12" s="107"/>
      <c r="ONT12" s="107"/>
      <c r="ONU12" s="107"/>
      <c r="ONV12" s="107"/>
      <c r="ONW12" s="107"/>
      <c r="ONX12" s="107"/>
      <c r="ONY12" s="107"/>
      <c r="ONZ12" s="107"/>
      <c r="OOA12" s="107"/>
      <c r="OOB12" s="107"/>
      <c r="OOC12" s="107"/>
      <c r="OOD12" s="107"/>
      <c r="OOE12" s="107"/>
      <c r="OOF12" s="107"/>
      <c r="OOG12" s="107"/>
      <c r="OOH12" s="107"/>
      <c r="OOI12" s="107"/>
      <c r="OOJ12" s="107"/>
      <c r="OOK12" s="107"/>
      <c r="OOL12" s="107"/>
      <c r="OOM12" s="107"/>
      <c r="OON12" s="107"/>
      <c r="OOO12" s="107"/>
      <c r="OOP12" s="107"/>
      <c r="OOQ12" s="107"/>
      <c r="OOR12" s="107"/>
      <c r="OOS12" s="107"/>
      <c r="OOT12" s="107"/>
      <c r="OOU12" s="107"/>
      <c r="OOV12" s="107"/>
      <c r="OOW12" s="107"/>
      <c r="OOX12" s="107"/>
      <c r="OOY12" s="107"/>
      <c r="OOZ12" s="107"/>
      <c r="OPA12" s="107"/>
      <c r="OPB12" s="107"/>
      <c r="OPC12" s="107"/>
      <c r="OPD12" s="107"/>
      <c r="OPE12" s="107"/>
      <c r="OPF12" s="107"/>
      <c r="OPG12" s="107"/>
      <c r="OPH12" s="107"/>
      <c r="OPI12" s="107"/>
      <c r="OPJ12" s="107"/>
      <c r="OPK12" s="107"/>
      <c r="OPL12" s="107"/>
      <c r="OPM12" s="107"/>
      <c r="OPN12" s="107"/>
      <c r="OPO12" s="107"/>
      <c r="OPP12" s="107"/>
      <c r="OPQ12" s="107"/>
      <c r="OPR12" s="107"/>
      <c r="OPS12" s="107"/>
      <c r="OPT12" s="107"/>
      <c r="OPU12" s="107"/>
      <c r="OPV12" s="107"/>
      <c r="OPW12" s="107"/>
      <c r="OPX12" s="107"/>
      <c r="OPY12" s="107"/>
      <c r="OPZ12" s="107"/>
      <c r="OQA12" s="107"/>
      <c r="OQB12" s="107"/>
      <c r="OQC12" s="107"/>
      <c r="OQD12" s="107"/>
      <c r="OQE12" s="107"/>
      <c r="OQF12" s="107"/>
      <c r="OQG12" s="107"/>
      <c r="OQH12" s="107"/>
      <c r="OQI12" s="107"/>
      <c r="OQJ12" s="107"/>
      <c r="OQK12" s="107"/>
      <c r="OQL12" s="107"/>
      <c r="OQM12" s="107"/>
      <c r="OQN12" s="107"/>
      <c r="OQO12" s="107"/>
      <c r="OQP12" s="107"/>
      <c r="OQQ12" s="107"/>
      <c r="OQR12" s="107"/>
      <c r="OQS12" s="107"/>
      <c r="OQT12" s="107"/>
      <c r="OQU12" s="107"/>
      <c r="OQV12" s="107"/>
      <c r="OQW12" s="107"/>
      <c r="OQX12" s="107"/>
      <c r="OQY12" s="107"/>
      <c r="OQZ12" s="107"/>
      <c r="ORA12" s="107"/>
      <c r="ORB12" s="107"/>
      <c r="ORC12" s="107"/>
      <c r="ORD12" s="107"/>
      <c r="ORE12" s="107"/>
      <c r="ORF12" s="107"/>
      <c r="ORG12" s="107"/>
      <c r="ORH12" s="107"/>
      <c r="ORI12" s="107"/>
      <c r="ORJ12" s="107"/>
      <c r="ORK12" s="107"/>
      <c r="ORL12" s="107"/>
      <c r="ORM12" s="107"/>
      <c r="ORN12" s="107"/>
      <c r="ORO12" s="107"/>
      <c r="ORP12" s="107"/>
      <c r="ORQ12" s="107"/>
      <c r="ORR12" s="107"/>
      <c r="ORS12" s="107"/>
      <c r="ORT12" s="107"/>
      <c r="ORU12" s="107"/>
      <c r="ORV12" s="107"/>
      <c r="ORW12" s="107"/>
      <c r="ORX12" s="107"/>
      <c r="ORY12" s="107"/>
      <c r="ORZ12" s="107"/>
      <c r="OSA12" s="107"/>
      <c r="OSB12" s="107"/>
      <c r="OSC12" s="107"/>
      <c r="OSD12" s="107"/>
      <c r="OSE12" s="107"/>
      <c r="OSF12" s="107"/>
      <c r="OSG12" s="107"/>
      <c r="OSH12" s="107"/>
      <c r="OSI12" s="107"/>
      <c r="OSJ12" s="107"/>
      <c r="OSK12" s="107"/>
      <c r="OSL12" s="107"/>
      <c r="OSM12" s="107"/>
      <c r="OSN12" s="107"/>
      <c r="OSO12" s="107"/>
      <c r="OSP12" s="107"/>
      <c r="OSQ12" s="107"/>
      <c r="OSR12" s="107"/>
      <c r="OSS12" s="107"/>
      <c r="OST12" s="107"/>
      <c r="OSU12" s="107"/>
      <c r="OSV12" s="107"/>
      <c r="OSW12" s="107"/>
      <c r="OSX12" s="107"/>
      <c r="OSY12" s="107"/>
      <c r="OSZ12" s="107"/>
      <c r="OTA12" s="107"/>
      <c r="OTB12" s="107"/>
      <c r="OTC12" s="107"/>
      <c r="OTD12" s="107"/>
      <c r="OTE12" s="107"/>
      <c r="OTF12" s="107"/>
      <c r="OTG12" s="107"/>
      <c r="OTH12" s="107"/>
      <c r="OTI12" s="107"/>
      <c r="OTJ12" s="107"/>
      <c r="OTK12" s="107"/>
      <c r="OTL12" s="107"/>
      <c r="OTM12" s="107"/>
      <c r="OTN12" s="107"/>
      <c r="OTO12" s="107"/>
      <c r="OTP12" s="107"/>
      <c r="OTQ12" s="107"/>
      <c r="OTR12" s="107"/>
      <c r="OTS12" s="107"/>
      <c r="OTT12" s="107"/>
      <c r="OTU12" s="107"/>
      <c r="OTV12" s="107"/>
      <c r="OTW12" s="107"/>
      <c r="OTX12" s="107"/>
      <c r="OTY12" s="107"/>
      <c r="OTZ12" s="107"/>
      <c r="OUA12" s="107"/>
      <c r="OUB12" s="107"/>
      <c r="OUC12" s="107"/>
      <c r="OUD12" s="107"/>
      <c r="OUE12" s="107"/>
      <c r="OUF12" s="107"/>
      <c r="OUG12" s="107"/>
      <c r="OUH12" s="107"/>
      <c r="OUI12" s="107"/>
      <c r="OUJ12" s="107"/>
      <c r="OUK12" s="107"/>
      <c r="OUL12" s="107"/>
      <c r="OUM12" s="107"/>
      <c r="OUN12" s="107"/>
      <c r="OUO12" s="107"/>
      <c r="OUP12" s="107"/>
      <c r="OUQ12" s="107"/>
      <c r="OUR12" s="107"/>
      <c r="OUS12" s="107"/>
      <c r="OUT12" s="107"/>
      <c r="OUU12" s="107"/>
      <c r="OUV12" s="107"/>
      <c r="OUW12" s="107"/>
      <c r="OUX12" s="107"/>
      <c r="OUY12" s="107"/>
      <c r="OUZ12" s="107"/>
      <c r="OVA12" s="107"/>
      <c r="OVB12" s="107"/>
      <c r="OVC12" s="107"/>
      <c r="OVD12" s="107"/>
      <c r="OVE12" s="107"/>
      <c r="OVF12" s="107"/>
      <c r="OVG12" s="107"/>
      <c r="OVH12" s="107"/>
      <c r="OVI12" s="107"/>
      <c r="OVJ12" s="107"/>
      <c r="OVK12" s="107"/>
      <c r="OVL12" s="107"/>
      <c r="OVM12" s="107"/>
      <c r="OVN12" s="107"/>
      <c r="OVO12" s="107"/>
      <c r="OVP12" s="107"/>
      <c r="OVQ12" s="107"/>
      <c r="OVR12" s="107"/>
      <c r="OVS12" s="107"/>
      <c r="OVT12" s="107"/>
      <c r="OVU12" s="107"/>
      <c r="OVV12" s="107"/>
      <c r="OVW12" s="107"/>
      <c r="OVX12" s="107"/>
      <c r="OVY12" s="107"/>
      <c r="OVZ12" s="107"/>
      <c r="OWA12" s="107"/>
      <c r="OWB12" s="107"/>
      <c r="OWC12" s="107"/>
      <c r="OWD12" s="107"/>
      <c r="OWE12" s="107"/>
      <c r="OWF12" s="107"/>
      <c r="OWG12" s="107"/>
      <c r="OWH12" s="107"/>
      <c r="OWI12" s="107"/>
      <c r="OWJ12" s="107"/>
      <c r="OWK12" s="107"/>
      <c r="OWL12" s="107"/>
      <c r="OWM12" s="107"/>
      <c r="OWN12" s="107"/>
      <c r="OWO12" s="107"/>
      <c r="OWP12" s="107"/>
      <c r="OWQ12" s="107"/>
      <c r="OWR12" s="107"/>
      <c r="OWS12" s="107"/>
      <c r="OWT12" s="107"/>
      <c r="OWU12" s="107"/>
      <c r="OWV12" s="107"/>
      <c r="OWW12" s="107"/>
      <c r="OWX12" s="107"/>
      <c r="OWY12" s="107"/>
      <c r="OWZ12" s="107"/>
      <c r="OXA12" s="107"/>
      <c r="OXB12" s="107"/>
      <c r="OXC12" s="107"/>
      <c r="OXD12" s="107"/>
      <c r="OXE12" s="107"/>
      <c r="OXF12" s="107"/>
      <c r="OXG12" s="107"/>
      <c r="OXH12" s="107"/>
      <c r="OXI12" s="107"/>
      <c r="OXJ12" s="107"/>
      <c r="OXK12" s="107"/>
      <c r="OXL12" s="107"/>
      <c r="OXM12" s="107"/>
      <c r="OXN12" s="107"/>
      <c r="OXO12" s="107"/>
      <c r="OXP12" s="107"/>
      <c r="OXQ12" s="107"/>
      <c r="OXR12" s="107"/>
      <c r="OXS12" s="107"/>
      <c r="OXT12" s="107"/>
      <c r="OXU12" s="107"/>
      <c r="OXV12" s="107"/>
      <c r="OXW12" s="107"/>
      <c r="OXX12" s="107"/>
      <c r="OXY12" s="107"/>
      <c r="OXZ12" s="107"/>
      <c r="OYA12" s="107"/>
      <c r="OYB12" s="107"/>
      <c r="OYC12" s="107"/>
      <c r="OYD12" s="107"/>
      <c r="OYE12" s="107"/>
      <c r="OYF12" s="107"/>
      <c r="OYG12" s="107"/>
      <c r="OYH12" s="107"/>
      <c r="OYI12" s="107"/>
      <c r="OYJ12" s="107"/>
      <c r="OYK12" s="107"/>
      <c r="OYL12" s="107"/>
      <c r="OYM12" s="107"/>
      <c r="OYN12" s="107"/>
      <c r="OYO12" s="107"/>
      <c r="OYP12" s="107"/>
      <c r="OYQ12" s="107"/>
      <c r="OYR12" s="107"/>
      <c r="OYS12" s="107"/>
      <c r="OYT12" s="107"/>
      <c r="OYU12" s="107"/>
      <c r="OYV12" s="107"/>
      <c r="OYW12" s="107"/>
      <c r="OYX12" s="107"/>
      <c r="OYY12" s="107"/>
      <c r="OYZ12" s="107"/>
      <c r="OZA12" s="107"/>
      <c r="OZB12" s="107"/>
      <c r="OZC12" s="107"/>
      <c r="OZD12" s="107"/>
      <c r="OZE12" s="107"/>
      <c r="OZF12" s="107"/>
      <c r="OZG12" s="107"/>
      <c r="OZH12" s="107"/>
      <c r="OZI12" s="107"/>
      <c r="OZJ12" s="107"/>
      <c r="OZK12" s="107"/>
      <c r="OZL12" s="107"/>
      <c r="OZM12" s="107"/>
      <c r="OZN12" s="107"/>
      <c r="OZO12" s="107"/>
      <c r="OZP12" s="107"/>
      <c r="OZQ12" s="107"/>
      <c r="OZR12" s="107"/>
      <c r="OZS12" s="107"/>
      <c r="OZT12" s="107"/>
      <c r="OZU12" s="107"/>
      <c r="OZV12" s="107"/>
      <c r="OZW12" s="107"/>
      <c r="OZX12" s="107"/>
      <c r="OZY12" s="107"/>
      <c r="OZZ12" s="107"/>
      <c r="PAA12" s="107"/>
      <c r="PAB12" s="107"/>
      <c r="PAC12" s="107"/>
      <c r="PAD12" s="107"/>
      <c r="PAE12" s="107"/>
      <c r="PAF12" s="107"/>
      <c r="PAG12" s="107"/>
      <c r="PAH12" s="107"/>
      <c r="PAI12" s="107"/>
      <c r="PAJ12" s="107"/>
      <c r="PAK12" s="107"/>
      <c r="PAL12" s="107"/>
      <c r="PAM12" s="107"/>
      <c r="PAN12" s="107"/>
      <c r="PAO12" s="107"/>
      <c r="PAP12" s="107"/>
      <c r="PAQ12" s="107"/>
      <c r="PAR12" s="107"/>
      <c r="PAS12" s="107"/>
      <c r="PAT12" s="107"/>
      <c r="PAU12" s="107"/>
      <c r="PAV12" s="107"/>
      <c r="PAW12" s="107"/>
      <c r="PAX12" s="107"/>
      <c r="PAY12" s="107"/>
      <c r="PAZ12" s="107"/>
      <c r="PBA12" s="107"/>
      <c r="PBB12" s="107"/>
      <c r="PBC12" s="107"/>
      <c r="PBD12" s="107"/>
      <c r="PBE12" s="107"/>
      <c r="PBF12" s="107"/>
      <c r="PBG12" s="107"/>
      <c r="PBH12" s="107"/>
      <c r="PBI12" s="107"/>
      <c r="PBJ12" s="107"/>
      <c r="PBK12" s="107"/>
      <c r="PBL12" s="107"/>
      <c r="PBM12" s="107"/>
      <c r="PBN12" s="107"/>
      <c r="PBO12" s="107"/>
      <c r="PBP12" s="107"/>
      <c r="PBQ12" s="107"/>
      <c r="PBR12" s="107"/>
      <c r="PBS12" s="107"/>
      <c r="PBT12" s="107"/>
      <c r="PBU12" s="107"/>
      <c r="PBV12" s="107"/>
      <c r="PBW12" s="107"/>
      <c r="PBX12" s="107"/>
      <c r="PBY12" s="107"/>
      <c r="PBZ12" s="107"/>
      <c r="PCA12" s="107"/>
      <c r="PCB12" s="107"/>
      <c r="PCC12" s="107"/>
      <c r="PCD12" s="107"/>
      <c r="PCE12" s="107"/>
      <c r="PCF12" s="107"/>
      <c r="PCG12" s="107"/>
      <c r="PCH12" s="107"/>
      <c r="PCI12" s="107"/>
      <c r="PCJ12" s="107"/>
      <c r="PCK12" s="107"/>
      <c r="PCL12" s="107"/>
      <c r="PCM12" s="107"/>
      <c r="PCN12" s="107"/>
      <c r="PCO12" s="107"/>
      <c r="PCP12" s="107"/>
      <c r="PCQ12" s="107"/>
      <c r="PCR12" s="107"/>
      <c r="PCS12" s="107"/>
      <c r="PCT12" s="107"/>
      <c r="PCU12" s="107"/>
      <c r="PCV12" s="107"/>
      <c r="PCW12" s="107"/>
      <c r="PCX12" s="107"/>
      <c r="PCY12" s="107"/>
      <c r="PCZ12" s="107"/>
      <c r="PDA12" s="107"/>
      <c r="PDB12" s="107"/>
      <c r="PDC12" s="107"/>
      <c r="PDD12" s="107"/>
      <c r="PDE12" s="107"/>
      <c r="PDF12" s="107"/>
      <c r="PDG12" s="107"/>
      <c r="PDH12" s="107"/>
      <c r="PDI12" s="107"/>
      <c r="PDJ12" s="107"/>
      <c r="PDK12" s="107"/>
      <c r="PDL12" s="107"/>
      <c r="PDM12" s="107"/>
      <c r="PDN12" s="107"/>
      <c r="PDO12" s="107"/>
      <c r="PDP12" s="107"/>
      <c r="PDQ12" s="107"/>
      <c r="PDR12" s="107"/>
      <c r="PDS12" s="107"/>
      <c r="PDT12" s="107"/>
      <c r="PDU12" s="107"/>
      <c r="PDV12" s="107"/>
      <c r="PDW12" s="107"/>
      <c r="PDX12" s="107"/>
      <c r="PDY12" s="107"/>
      <c r="PDZ12" s="107"/>
      <c r="PEA12" s="107"/>
      <c r="PEB12" s="107"/>
      <c r="PEC12" s="107"/>
      <c r="PED12" s="107"/>
      <c r="PEE12" s="107"/>
      <c r="PEF12" s="107"/>
      <c r="PEG12" s="107"/>
      <c r="PEH12" s="107"/>
      <c r="PEI12" s="107"/>
      <c r="PEJ12" s="107"/>
      <c r="PEK12" s="107"/>
      <c r="PEL12" s="107"/>
      <c r="PEM12" s="107"/>
      <c r="PEN12" s="107"/>
      <c r="PEO12" s="107"/>
      <c r="PEP12" s="107"/>
      <c r="PEQ12" s="107"/>
      <c r="PER12" s="107"/>
      <c r="PES12" s="107"/>
      <c r="PET12" s="107"/>
      <c r="PEU12" s="107"/>
      <c r="PEV12" s="107"/>
      <c r="PEW12" s="107"/>
      <c r="PEX12" s="107"/>
      <c r="PEY12" s="107"/>
      <c r="PEZ12" s="107"/>
      <c r="PFA12" s="107"/>
      <c r="PFB12" s="107"/>
      <c r="PFC12" s="107"/>
      <c r="PFD12" s="107"/>
      <c r="PFE12" s="107"/>
      <c r="PFF12" s="107"/>
      <c r="PFG12" s="107"/>
      <c r="PFH12" s="107"/>
      <c r="PFI12" s="107"/>
      <c r="PFJ12" s="107"/>
      <c r="PFK12" s="107"/>
      <c r="PFL12" s="107"/>
      <c r="PFM12" s="107"/>
      <c r="PFN12" s="107"/>
      <c r="PFO12" s="107"/>
      <c r="PFP12" s="107"/>
      <c r="PFQ12" s="107"/>
      <c r="PFR12" s="107"/>
      <c r="PFS12" s="107"/>
      <c r="PFT12" s="107"/>
      <c r="PFU12" s="107"/>
      <c r="PFV12" s="107"/>
      <c r="PFW12" s="107"/>
      <c r="PFX12" s="107"/>
      <c r="PFY12" s="107"/>
      <c r="PFZ12" s="107"/>
      <c r="PGA12" s="107"/>
      <c r="PGB12" s="107"/>
      <c r="PGC12" s="107"/>
      <c r="PGD12" s="107"/>
      <c r="PGE12" s="107"/>
      <c r="PGF12" s="107"/>
      <c r="PGG12" s="107"/>
      <c r="PGH12" s="107"/>
      <c r="PGI12" s="107"/>
      <c r="PGJ12" s="107"/>
      <c r="PGK12" s="107"/>
      <c r="PGL12" s="107"/>
      <c r="PGM12" s="107"/>
      <c r="PGN12" s="107"/>
      <c r="PGO12" s="107"/>
      <c r="PGP12" s="107"/>
      <c r="PGQ12" s="107"/>
      <c r="PGR12" s="107"/>
      <c r="PGS12" s="107"/>
      <c r="PGT12" s="107"/>
      <c r="PGU12" s="107"/>
      <c r="PGV12" s="107"/>
      <c r="PGW12" s="107"/>
      <c r="PGX12" s="107"/>
      <c r="PGY12" s="107"/>
      <c r="PGZ12" s="107"/>
      <c r="PHA12" s="107"/>
      <c r="PHB12" s="107"/>
      <c r="PHC12" s="107"/>
      <c r="PHD12" s="107"/>
      <c r="PHE12" s="107"/>
      <c r="PHF12" s="107"/>
      <c r="PHG12" s="107"/>
      <c r="PHH12" s="107"/>
      <c r="PHI12" s="107"/>
      <c r="PHJ12" s="107"/>
      <c r="PHK12" s="107"/>
      <c r="PHL12" s="107"/>
      <c r="PHM12" s="107"/>
      <c r="PHN12" s="107"/>
      <c r="PHO12" s="107"/>
      <c r="PHP12" s="107"/>
      <c r="PHQ12" s="107"/>
      <c r="PHR12" s="107"/>
      <c r="PHS12" s="107"/>
      <c r="PHT12" s="107"/>
      <c r="PHU12" s="107"/>
      <c r="PHV12" s="107"/>
      <c r="PHW12" s="107"/>
      <c r="PHX12" s="107"/>
      <c r="PHY12" s="107"/>
      <c r="PHZ12" s="107"/>
      <c r="PIA12" s="107"/>
      <c r="PIB12" s="107"/>
      <c r="PIC12" s="107"/>
      <c r="PID12" s="107"/>
      <c r="PIE12" s="107"/>
      <c r="PIF12" s="107"/>
      <c r="PIG12" s="107"/>
      <c r="PIH12" s="107"/>
      <c r="PII12" s="107"/>
      <c r="PIJ12" s="107"/>
      <c r="PIK12" s="107"/>
      <c r="PIL12" s="107"/>
      <c r="PIM12" s="107"/>
      <c r="PIN12" s="107"/>
      <c r="PIO12" s="107"/>
      <c r="PIP12" s="107"/>
      <c r="PIQ12" s="107"/>
      <c r="PIR12" s="107"/>
      <c r="PIS12" s="107"/>
      <c r="PIT12" s="107"/>
      <c r="PIU12" s="107"/>
      <c r="PIV12" s="107"/>
      <c r="PIW12" s="107"/>
      <c r="PIX12" s="107"/>
      <c r="PIY12" s="107"/>
      <c r="PIZ12" s="107"/>
      <c r="PJA12" s="107"/>
      <c r="PJB12" s="107"/>
      <c r="PJC12" s="107"/>
      <c r="PJD12" s="107"/>
      <c r="PJE12" s="107"/>
      <c r="PJF12" s="107"/>
      <c r="PJG12" s="107"/>
      <c r="PJH12" s="107"/>
      <c r="PJI12" s="107"/>
      <c r="PJJ12" s="107"/>
      <c r="PJK12" s="107"/>
      <c r="PJL12" s="107"/>
      <c r="PJM12" s="107"/>
      <c r="PJN12" s="107"/>
      <c r="PJO12" s="107"/>
      <c r="PJP12" s="107"/>
      <c r="PJQ12" s="107"/>
      <c r="PJR12" s="107"/>
      <c r="PJS12" s="107"/>
      <c r="PJT12" s="107"/>
      <c r="PJU12" s="107"/>
      <c r="PJV12" s="107"/>
      <c r="PJW12" s="107"/>
      <c r="PJX12" s="107"/>
      <c r="PJY12" s="107"/>
      <c r="PJZ12" s="107"/>
      <c r="PKA12" s="107"/>
      <c r="PKB12" s="107"/>
      <c r="PKC12" s="107"/>
      <c r="PKD12" s="107"/>
      <c r="PKE12" s="107"/>
      <c r="PKF12" s="107"/>
      <c r="PKG12" s="107"/>
      <c r="PKH12" s="107"/>
      <c r="PKI12" s="107"/>
      <c r="PKJ12" s="107"/>
      <c r="PKK12" s="107"/>
      <c r="PKL12" s="107"/>
      <c r="PKM12" s="107"/>
      <c r="PKN12" s="107"/>
      <c r="PKO12" s="107"/>
      <c r="PKP12" s="107"/>
      <c r="PKQ12" s="107"/>
      <c r="PKR12" s="107"/>
      <c r="PKS12" s="107"/>
      <c r="PKT12" s="107"/>
      <c r="PKU12" s="107"/>
      <c r="PKV12" s="107"/>
      <c r="PKW12" s="107"/>
      <c r="PKX12" s="107"/>
      <c r="PKY12" s="107"/>
      <c r="PKZ12" s="107"/>
      <c r="PLA12" s="107"/>
      <c r="PLB12" s="107"/>
      <c r="PLC12" s="107"/>
      <c r="PLD12" s="107"/>
      <c r="PLE12" s="107"/>
      <c r="PLF12" s="107"/>
      <c r="PLG12" s="107"/>
      <c r="PLH12" s="107"/>
      <c r="PLI12" s="107"/>
      <c r="PLJ12" s="107"/>
      <c r="PLK12" s="107"/>
      <c r="PLL12" s="107"/>
      <c r="PLM12" s="107"/>
      <c r="PLN12" s="107"/>
      <c r="PLO12" s="107"/>
      <c r="PLP12" s="107"/>
      <c r="PLQ12" s="107"/>
      <c r="PLR12" s="107"/>
      <c r="PLS12" s="107"/>
      <c r="PLT12" s="107"/>
      <c r="PLU12" s="107"/>
      <c r="PLV12" s="107"/>
      <c r="PLW12" s="107"/>
      <c r="PLX12" s="107"/>
      <c r="PLY12" s="107"/>
      <c r="PLZ12" s="107"/>
      <c r="PMA12" s="107"/>
      <c r="PMB12" s="107"/>
      <c r="PMC12" s="107"/>
      <c r="PMD12" s="107"/>
      <c r="PME12" s="107"/>
      <c r="PMF12" s="107"/>
      <c r="PMG12" s="107"/>
      <c r="PMH12" s="107"/>
      <c r="PMI12" s="107"/>
      <c r="PMJ12" s="107"/>
      <c r="PMK12" s="107"/>
      <c r="PML12" s="107"/>
      <c r="PMM12" s="107"/>
      <c r="PMN12" s="107"/>
      <c r="PMO12" s="107"/>
      <c r="PMP12" s="107"/>
      <c r="PMQ12" s="107"/>
      <c r="PMR12" s="107"/>
      <c r="PMS12" s="107"/>
      <c r="PMT12" s="107"/>
      <c r="PMU12" s="107"/>
      <c r="PMV12" s="107"/>
      <c r="PMW12" s="107"/>
      <c r="PMX12" s="107"/>
      <c r="PMY12" s="107"/>
      <c r="PMZ12" s="107"/>
      <c r="PNA12" s="107"/>
      <c r="PNB12" s="107"/>
      <c r="PNC12" s="107"/>
      <c r="PND12" s="107"/>
      <c r="PNE12" s="107"/>
      <c r="PNF12" s="107"/>
      <c r="PNG12" s="107"/>
      <c r="PNH12" s="107"/>
      <c r="PNI12" s="107"/>
      <c r="PNJ12" s="107"/>
      <c r="PNK12" s="107"/>
      <c r="PNL12" s="107"/>
      <c r="PNM12" s="107"/>
      <c r="PNN12" s="107"/>
      <c r="PNO12" s="107"/>
      <c r="PNP12" s="107"/>
      <c r="PNQ12" s="107"/>
      <c r="PNR12" s="107"/>
      <c r="PNS12" s="107"/>
      <c r="PNT12" s="107"/>
      <c r="PNU12" s="107"/>
      <c r="PNV12" s="107"/>
      <c r="PNW12" s="107"/>
      <c r="PNX12" s="107"/>
      <c r="PNY12" s="107"/>
      <c r="PNZ12" s="107"/>
      <c r="POA12" s="107"/>
      <c r="POB12" s="107"/>
      <c r="POC12" s="107"/>
      <c r="POD12" s="107"/>
      <c r="POE12" s="107"/>
      <c r="POF12" s="107"/>
      <c r="POG12" s="107"/>
      <c r="POH12" s="107"/>
      <c r="POI12" s="107"/>
      <c r="POJ12" s="107"/>
      <c r="POK12" s="107"/>
      <c r="POL12" s="107"/>
      <c r="POM12" s="107"/>
      <c r="PON12" s="107"/>
      <c r="POO12" s="107"/>
      <c r="POP12" s="107"/>
      <c r="POQ12" s="107"/>
      <c r="POR12" s="107"/>
      <c r="POS12" s="107"/>
      <c r="POT12" s="107"/>
      <c r="POU12" s="107"/>
      <c r="POV12" s="107"/>
      <c r="POW12" s="107"/>
      <c r="POX12" s="107"/>
      <c r="POY12" s="107"/>
      <c r="POZ12" s="107"/>
      <c r="PPA12" s="107"/>
      <c r="PPB12" s="107"/>
      <c r="PPC12" s="107"/>
      <c r="PPD12" s="107"/>
      <c r="PPE12" s="107"/>
      <c r="PPF12" s="107"/>
      <c r="PPG12" s="107"/>
      <c r="PPH12" s="107"/>
      <c r="PPI12" s="107"/>
      <c r="PPJ12" s="107"/>
      <c r="PPK12" s="107"/>
      <c r="PPL12" s="107"/>
      <c r="PPM12" s="107"/>
      <c r="PPN12" s="107"/>
      <c r="PPO12" s="107"/>
      <c r="PPP12" s="107"/>
      <c r="PPQ12" s="107"/>
      <c r="PPR12" s="107"/>
      <c r="PPS12" s="107"/>
      <c r="PPT12" s="107"/>
      <c r="PPU12" s="107"/>
      <c r="PPV12" s="107"/>
      <c r="PPW12" s="107"/>
      <c r="PPX12" s="107"/>
      <c r="PPY12" s="107"/>
      <c r="PPZ12" s="107"/>
      <c r="PQA12" s="107"/>
      <c r="PQB12" s="107"/>
      <c r="PQC12" s="107"/>
      <c r="PQD12" s="107"/>
      <c r="PQE12" s="107"/>
      <c r="PQF12" s="107"/>
      <c r="PQG12" s="107"/>
      <c r="PQH12" s="107"/>
      <c r="PQI12" s="107"/>
      <c r="PQJ12" s="107"/>
      <c r="PQK12" s="107"/>
      <c r="PQL12" s="107"/>
      <c r="PQM12" s="107"/>
      <c r="PQN12" s="107"/>
      <c r="PQO12" s="107"/>
      <c r="PQP12" s="107"/>
      <c r="PQQ12" s="107"/>
      <c r="PQR12" s="107"/>
      <c r="PQS12" s="107"/>
      <c r="PQT12" s="107"/>
      <c r="PQU12" s="107"/>
      <c r="PQV12" s="107"/>
      <c r="PQW12" s="107"/>
      <c r="PQX12" s="107"/>
      <c r="PQY12" s="107"/>
      <c r="PQZ12" s="107"/>
      <c r="PRA12" s="107"/>
      <c r="PRB12" s="107"/>
      <c r="PRC12" s="107"/>
      <c r="PRD12" s="107"/>
      <c r="PRE12" s="107"/>
      <c r="PRF12" s="107"/>
      <c r="PRG12" s="107"/>
      <c r="PRH12" s="107"/>
      <c r="PRI12" s="107"/>
      <c r="PRJ12" s="107"/>
      <c r="PRK12" s="107"/>
      <c r="PRL12" s="107"/>
      <c r="PRM12" s="107"/>
      <c r="PRN12" s="107"/>
      <c r="PRO12" s="107"/>
      <c r="PRP12" s="107"/>
      <c r="PRQ12" s="107"/>
      <c r="PRR12" s="107"/>
      <c r="PRS12" s="107"/>
      <c r="PRT12" s="107"/>
      <c r="PRU12" s="107"/>
      <c r="PRV12" s="107"/>
      <c r="PRW12" s="107"/>
      <c r="PRX12" s="107"/>
      <c r="PRY12" s="107"/>
      <c r="PRZ12" s="107"/>
      <c r="PSA12" s="107"/>
      <c r="PSB12" s="107"/>
      <c r="PSC12" s="107"/>
      <c r="PSD12" s="107"/>
      <c r="PSE12" s="107"/>
      <c r="PSF12" s="107"/>
      <c r="PSG12" s="107"/>
      <c r="PSH12" s="107"/>
      <c r="PSI12" s="107"/>
      <c r="PSJ12" s="107"/>
      <c r="PSK12" s="107"/>
      <c r="PSL12" s="107"/>
      <c r="PSM12" s="107"/>
      <c r="PSN12" s="107"/>
      <c r="PSO12" s="107"/>
      <c r="PSP12" s="107"/>
      <c r="PSQ12" s="107"/>
      <c r="PSR12" s="107"/>
      <c r="PSS12" s="107"/>
      <c r="PST12" s="107"/>
      <c r="PSU12" s="107"/>
      <c r="PSV12" s="107"/>
      <c r="PSW12" s="107"/>
      <c r="PSX12" s="107"/>
      <c r="PSY12" s="107"/>
      <c r="PSZ12" s="107"/>
      <c r="PTA12" s="107"/>
      <c r="PTB12" s="107"/>
      <c r="PTC12" s="107"/>
      <c r="PTD12" s="107"/>
      <c r="PTE12" s="107"/>
      <c r="PTF12" s="107"/>
      <c r="PTG12" s="107"/>
      <c r="PTH12" s="107"/>
      <c r="PTI12" s="107"/>
      <c r="PTJ12" s="107"/>
      <c r="PTK12" s="107"/>
      <c r="PTL12" s="107"/>
      <c r="PTM12" s="107"/>
      <c r="PTN12" s="107"/>
      <c r="PTO12" s="107"/>
      <c r="PTP12" s="107"/>
      <c r="PTQ12" s="107"/>
      <c r="PTR12" s="107"/>
      <c r="PTS12" s="107"/>
      <c r="PTT12" s="107"/>
      <c r="PTU12" s="107"/>
      <c r="PTV12" s="107"/>
      <c r="PTW12" s="107"/>
      <c r="PTX12" s="107"/>
      <c r="PTY12" s="107"/>
      <c r="PTZ12" s="107"/>
      <c r="PUA12" s="107"/>
      <c r="PUB12" s="107"/>
      <c r="PUC12" s="107"/>
      <c r="PUD12" s="107"/>
      <c r="PUE12" s="107"/>
      <c r="PUF12" s="107"/>
      <c r="PUG12" s="107"/>
      <c r="PUH12" s="107"/>
      <c r="PUI12" s="107"/>
      <c r="PUJ12" s="107"/>
      <c r="PUK12" s="107"/>
      <c r="PUL12" s="107"/>
      <c r="PUM12" s="107"/>
      <c r="PUN12" s="107"/>
      <c r="PUO12" s="107"/>
      <c r="PUP12" s="107"/>
      <c r="PUQ12" s="107"/>
      <c r="PUR12" s="107"/>
      <c r="PUS12" s="107"/>
      <c r="PUT12" s="107"/>
      <c r="PUU12" s="107"/>
      <c r="PUV12" s="107"/>
      <c r="PUW12" s="107"/>
      <c r="PUX12" s="107"/>
      <c r="PUY12" s="107"/>
      <c r="PUZ12" s="107"/>
      <c r="PVA12" s="107"/>
      <c r="PVB12" s="107"/>
      <c r="PVC12" s="107"/>
      <c r="PVD12" s="107"/>
      <c r="PVE12" s="107"/>
      <c r="PVF12" s="107"/>
      <c r="PVG12" s="107"/>
      <c r="PVH12" s="107"/>
      <c r="PVI12" s="107"/>
      <c r="PVJ12" s="107"/>
      <c r="PVK12" s="107"/>
      <c r="PVL12" s="107"/>
      <c r="PVM12" s="107"/>
      <c r="PVN12" s="107"/>
      <c r="PVO12" s="107"/>
      <c r="PVP12" s="107"/>
      <c r="PVQ12" s="107"/>
      <c r="PVR12" s="107"/>
      <c r="PVS12" s="107"/>
      <c r="PVT12" s="107"/>
      <c r="PVU12" s="107"/>
      <c r="PVV12" s="107"/>
      <c r="PVW12" s="107"/>
      <c r="PVX12" s="107"/>
      <c r="PVY12" s="107"/>
      <c r="PVZ12" s="107"/>
      <c r="PWA12" s="107"/>
      <c r="PWB12" s="107"/>
      <c r="PWC12" s="107"/>
      <c r="PWD12" s="107"/>
      <c r="PWE12" s="107"/>
      <c r="PWF12" s="107"/>
      <c r="PWG12" s="107"/>
      <c r="PWH12" s="107"/>
      <c r="PWI12" s="107"/>
      <c r="PWJ12" s="107"/>
      <c r="PWK12" s="107"/>
      <c r="PWL12" s="107"/>
      <c r="PWM12" s="107"/>
      <c r="PWN12" s="107"/>
      <c r="PWO12" s="107"/>
      <c r="PWP12" s="107"/>
      <c r="PWQ12" s="107"/>
      <c r="PWR12" s="107"/>
      <c r="PWS12" s="107"/>
      <c r="PWT12" s="107"/>
      <c r="PWU12" s="107"/>
      <c r="PWV12" s="107"/>
      <c r="PWW12" s="107"/>
      <c r="PWX12" s="107"/>
      <c r="PWY12" s="107"/>
      <c r="PWZ12" s="107"/>
      <c r="PXA12" s="107"/>
      <c r="PXB12" s="107"/>
      <c r="PXC12" s="107"/>
      <c r="PXD12" s="107"/>
      <c r="PXE12" s="107"/>
      <c r="PXF12" s="107"/>
      <c r="PXG12" s="107"/>
      <c r="PXH12" s="107"/>
      <c r="PXI12" s="107"/>
      <c r="PXJ12" s="107"/>
      <c r="PXK12" s="107"/>
      <c r="PXL12" s="107"/>
      <c r="PXM12" s="107"/>
      <c r="PXN12" s="107"/>
      <c r="PXO12" s="107"/>
      <c r="PXP12" s="107"/>
      <c r="PXQ12" s="107"/>
      <c r="PXR12" s="107"/>
      <c r="PXS12" s="107"/>
      <c r="PXT12" s="107"/>
      <c r="PXU12" s="107"/>
      <c r="PXV12" s="107"/>
      <c r="PXW12" s="107"/>
      <c r="PXX12" s="107"/>
      <c r="PXY12" s="107"/>
      <c r="PXZ12" s="107"/>
      <c r="PYA12" s="107"/>
      <c r="PYB12" s="107"/>
      <c r="PYC12" s="107"/>
      <c r="PYD12" s="107"/>
      <c r="PYE12" s="107"/>
      <c r="PYF12" s="107"/>
      <c r="PYG12" s="107"/>
      <c r="PYH12" s="107"/>
      <c r="PYI12" s="107"/>
      <c r="PYJ12" s="107"/>
      <c r="PYK12" s="107"/>
      <c r="PYL12" s="107"/>
      <c r="PYM12" s="107"/>
      <c r="PYN12" s="107"/>
      <c r="PYO12" s="107"/>
      <c r="PYP12" s="107"/>
      <c r="PYQ12" s="107"/>
      <c r="PYR12" s="107"/>
      <c r="PYS12" s="107"/>
      <c r="PYT12" s="107"/>
      <c r="PYU12" s="107"/>
      <c r="PYV12" s="107"/>
      <c r="PYW12" s="107"/>
      <c r="PYX12" s="107"/>
      <c r="PYY12" s="107"/>
      <c r="PYZ12" s="107"/>
      <c r="PZA12" s="107"/>
      <c r="PZB12" s="107"/>
      <c r="PZC12" s="107"/>
      <c r="PZD12" s="107"/>
      <c r="PZE12" s="107"/>
      <c r="PZF12" s="107"/>
      <c r="PZG12" s="107"/>
      <c r="PZH12" s="107"/>
      <c r="PZI12" s="107"/>
      <c r="PZJ12" s="107"/>
      <c r="PZK12" s="107"/>
      <c r="PZL12" s="107"/>
      <c r="PZM12" s="107"/>
      <c r="PZN12" s="107"/>
      <c r="PZO12" s="107"/>
      <c r="PZP12" s="107"/>
      <c r="PZQ12" s="107"/>
      <c r="PZR12" s="107"/>
      <c r="PZS12" s="107"/>
      <c r="PZT12" s="107"/>
      <c r="PZU12" s="107"/>
      <c r="PZV12" s="107"/>
      <c r="PZW12" s="107"/>
      <c r="PZX12" s="107"/>
      <c r="PZY12" s="107"/>
      <c r="PZZ12" s="107"/>
      <c r="QAA12" s="107"/>
      <c r="QAB12" s="107"/>
      <c r="QAC12" s="107"/>
      <c r="QAD12" s="107"/>
      <c r="QAE12" s="107"/>
      <c r="QAF12" s="107"/>
      <c r="QAG12" s="107"/>
      <c r="QAH12" s="107"/>
      <c r="QAI12" s="107"/>
      <c r="QAJ12" s="107"/>
      <c r="QAK12" s="107"/>
      <c r="QAL12" s="107"/>
      <c r="QAM12" s="107"/>
      <c r="QAN12" s="107"/>
      <c r="QAO12" s="107"/>
      <c r="QAP12" s="107"/>
      <c r="QAQ12" s="107"/>
      <c r="QAR12" s="107"/>
      <c r="QAS12" s="107"/>
      <c r="QAT12" s="107"/>
      <c r="QAU12" s="107"/>
      <c r="QAV12" s="107"/>
      <c r="QAW12" s="107"/>
      <c r="QAX12" s="107"/>
      <c r="QAY12" s="107"/>
      <c r="QAZ12" s="107"/>
      <c r="QBA12" s="107"/>
      <c r="QBB12" s="107"/>
      <c r="QBC12" s="107"/>
      <c r="QBD12" s="107"/>
      <c r="QBE12" s="107"/>
      <c r="QBF12" s="107"/>
      <c r="QBG12" s="107"/>
      <c r="QBH12" s="107"/>
      <c r="QBI12" s="107"/>
      <c r="QBJ12" s="107"/>
      <c r="QBK12" s="107"/>
      <c r="QBL12" s="107"/>
      <c r="QBM12" s="107"/>
      <c r="QBN12" s="107"/>
      <c r="QBO12" s="107"/>
      <c r="QBP12" s="107"/>
      <c r="QBQ12" s="107"/>
      <c r="QBR12" s="107"/>
      <c r="QBS12" s="107"/>
      <c r="QBT12" s="107"/>
      <c r="QBU12" s="107"/>
      <c r="QBV12" s="107"/>
      <c r="QBW12" s="107"/>
      <c r="QBX12" s="107"/>
      <c r="QBY12" s="107"/>
      <c r="QBZ12" s="107"/>
      <c r="QCA12" s="107"/>
      <c r="QCB12" s="107"/>
      <c r="QCC12" s="107"/>
      <c r="QCD12" s="107"/>
      <c r="QCE12" s="107"/>
      <c r="QCF12" s="107"/>
      <c r="QCG12" s="107"/>
      <c r="QCH12" s="107"/>
      <c r="QCI12" s="107"/>
      <c r="QCJ12" s="107"/>
      <c r="QCK12" s="107"/>
      <c r="QCL12" s="107"/>
      <c r="QCM12" s="107"/>
      <c r="QCN12" s="107"/>
      <c r="QCO12" s="107"/>
      <c r="QCP12" s="107"/>
      <c r="QCQ12" s="107"/>
      <c r="QCR12" s="107"/>
      <c r="QCS12" s="107"/>
      <c r="QCT12" s="107"/>
      <c r="QCU12" s="107"/>
      <c r="QCV12" s="107"/>
      <c r="QCW12" s="107"/>
      <c r="QCX12" s="107"/>
      <c r="QCY12" s="107"/>
      <c r="QCZ12" s="107"/>
      <c r="QDA12" s="107"/>
      <c r="QDB12" s="107"/>
      <c r="QDC12" s="107"/>
      <c r="QDD12" s="107"/>
      <c r="QDE12" s="107"/>
      <c r="QDF12" s="107"/>
      <c r="QDG12" s="107"/>
      <c r="QDH12" s="107"/>
      <c r="QDI12" s="107"/>
      <c r="QDJ12" s="107"/>
      <c r="QDK12" s="107"/>
      <c r="QDL12" s="107"/>
      <c r="QDM12" s="107"/>
      <c r="QDN12" s="107"/>
      <c r="QDO12" s="107"/>
      <c r="QDP12" s="107"/>
      <c r="QDQ12" s="107"/>
      <c r="QDR12" s="107"/>
      <c r="QDS12" s="107"/>
      <c r="QDT12" s="107"/>
      <c r="QDU12" s="107"/>
      <c r="QDV12" s="107"/>
      <c r="QDW12" s="107"/>
      <c r="QDX12" s="107"/>
      <c r="QDY12" s="107"/>
      <c r="QDZ12" s="107"/>
      <c r="QEA12" s="107"/>
      <c r="QEB12" s="107"/>
      <c r="QEC12" s="107"/>
      <c r="QED12" s="107"/>
      <c r="QEE12" s="107"/>
      <c r="QEF12" s="107"/>
      <c r="QEG12" s="107"/>
      <c r="QEH12" s="107"/>
      <c r="QEI12" s="107"/>
      <c r="QEJ12" s="107"/>
      <c r="QEK12" s="107"/>
      <c r="QEL12" s="107"/>
      <c r="QEM12" s="107"/>
      <c r="QEN12" s="107"/>
      <c r="QEO12" s="107"/>
      <c r="QEP12" s="107"/>
      <c r="QEQ12" s="107"/>
      <c r="QER12" s="107"/>
      <c r="QES12" s="107"/>
      <c r="QET12" s="107"/>
      <c r="QEU12" s="107"/>
      <c r="QEV12" s="107"/>
      <c r="QEW12" s="107"/>
      <c r="QEX12" s="107"/>
      <c r="QEY12" s="107"/>
      <c r="QEZ12" s="107"/>
      <c r="QFA12" s="107"/>
      <c r="QFB12" s="107"/>
      <c r="QFC12" s="107"/>
      <c r="QFD12" s="107"/>
      <c r="QFE12" s="107"/>
      <c r="QFF12" s="107"/>
      <c r="QFG12" s="107"/>
      <c r="QFH12" s="107"/>
      <c r="QFI12" s="107"/>
      <c r="QFJ12" s="107"/>
      <c r="QFK12" s="107"/>
      <c r="QFL12" s="107"/>
      <c r="QFM12" s="107"/>
      <c r="QFN12" s="107"/>
      <c r="QFO12" s="107"/>
      <c r="QFP12" s="107"/>
      <c r="QFQ12" s="107"/>
      <c r="QFR12" s="107"/>
      <c r="QFS12" s="107"/>
      <c r="QFT12" s="107"/>
      <c r="QFU12" s="107"/>
      <c r="QFV12" s="107"/>
      <c r="QFW12" s="107"/>
      <c r="QFX12" s="107"/>
      <c r="QFY12" s="107"/>
      <c r="QFZ12" s="107"/>
      <c r="QGA12" s="107"/>
      <c r="QGB12" s="107"/>
      <c r="QGC12" s="107"/>
      <c r="QGD12" s="107"/>
      <c r="QGE12" s="107"/>
      <c r="QGF12" s="107"/>
      <c r="QGG12" s="107"/>
      <c r="QGH12" s="107"/>
      <c r="QGI12" s="107"/>
      <c r="QGJ12" s="107"/>
      <c r="QGK12" s="107"/>
      <c r="QGL12" s="107"/>
      <c r="QGM12" s="107"/>
      <c r="QGN12" s="107"/>
      <c r="QGO12" s="107"/>
      <c r="QGP12" s="107"/>
      <c r="QGQ12" s="107"/>
      <c r="QGR12" s="107"/>
      <c r="QGS12" s="107"/>
      <c r="QGT12" s="107"/>
      <c r="QGU12" s="107"/>
      <c r="QGV12" s="107"/>
      <c r="QGW12" s="107"/>
      <c r="QGX12" s="107"/>
      <c r="QGY12" s="107"/>
      <c r="QGZ12" s="107"/>
      <c r="QHA12" s="107"/>
      <c r="QHB12" s="107"/>
      <c r="QHC12" s="107"/>
      <c r="QHD12" s="107"/>
      <c r="QHE12" s="107"/>
      <c r="QHF12" s="107"/>
      <c r="QHG12" s="107"/>
      <c r="QHH12" s="107"/>
      <c r="QHI12" s="107"/>
      <c r="QHJ12" s="107"/>
      <c r="QHK12" s="107"/>
      <c r="QHL12" s="107"/>
      <c r="QHM12" s="107"/>
      <c r="QHN12" s="107"/>
      <c r="QHO12" s="107"/>
      <c r="QHP12" s="107"/>
      <c r="QHQ12" s="107"/>
      <c r="QHR12" s="107"/>
      <c r="QHS12" s="107"/>
      <c r="QHT12" s="107"/>
      <c r="QHU12" s="107"/>
      <c r="QHV12" s="107"/>
      <c r="QHW12" s="107"/>
      <c r="QHX12" s="107"/>
      <c r="QHY12" s="107"/>
      <c r="QHZ12" s="107"/>
      <c r="QIA12" s="107"/>
      <c r="QIB12" s="107"/>
      <c r="QIC12" s="107"/>
      <c r="QID12" s="107"/>
      <c r="QIE12" s="107"/>
      <c r="QIF12" s="107"/>
      <c r="QIG12" s="107"/>
      <c r="QIH12" s="107"/>
      <c r="QII12" s="107"/>
      <c r="QIJ12" s="107"/>
      <c r="QIK12" s="107"/>
      <c r="QIL12" s="107"/>
      <c r="QIM12" s="107"/>
      <c r="QIN12" s="107"/>
      <c r="QIO12" s="107"/>
      <c r="QIP12" s="107"/>
      <c r="QIQ12" s="107"/>
      <c r="QIR12" s="107"/>
      <c r="QIS12" s="107"/>
      <c r="QIT12" s="107"/>
      <c r="QIU12" s="107"/>
      <c r="QIV12" s="107"/>
      <c r="QIW12" s="107"/>
      <c r="QIX12" s="107"/>
      <c r="QIY12" s="107"/>
      <c r="QIZ12" s="107"/>
      <c r="QJA12" s="107"/>
      <c r="QJB12" s="107"/>
      <c r="QJC12" s="107"/>
      <c r="QJD12" s="107"/>
      <c r="QJE12" s="107"/>
      <c r="QJF12" s="107"/>
      <c r="QJG12" s="107"/>
      <c r="QJH12" s="107"/>
      <c r="QJI12" s="107"/>
      <c r="QJJ12" s="107"/>
      <c r="QJK12" s="107"/>
      <c r="QJL12" s="107"/>
      <c r="QJM12" s="107"/>
      <c r="QJN12" s="107"/>
      <c r="QJO12" s="107"/>
      <c r="QJP12" s="107"/>
      <c r="QJQ12" s="107"/>
      <c r="QJR12" s="107"/>
      <c r="QJS12" s="107"/>
      <c r="QJT12" s="107"/>
      <c r="QJU12" s="107"/>
      <c r="QJV12" s="107"/>
      <c r="QJW12" s="107"/>
      <c r="QJX12" s="107"/>
      <c r="QJY12" s="107"/>
      <c r="QJZ12" s="107"/>
      <c r="QKA12" s="107"/>
      <c r="QKB12" s="107"/>
      <c r="QKC12" s="107"/>
      <c r="QKD12" s="107"/>
      <c r="QKE12" s="107"/>
      <c r="QKF12" s="107"/>
      <c r="QKG12" s="107"/>
      <c r="QKH12" s="107"/>
      <c r="QKI12" s="107"/>
      <c r="QKJ12" s="107"/>
      <c r="QKK12" s="107"/>
      <c r="QKL12" s="107"/>
      <c r="QKM12" s="107"/>
      <c r="QKN12" s="107"/>
      <c r="QKO12" s="107"/>
      <c r="QKP12" s="107"/>
      <c r="QKQ12" s="107"/>
      <c r="QKR12" s="107"/>
      <c r="QKS12" s="107"/>
      <c r="QKT12" s="107"/>
      <c r="QKU12" s="107"/>
      <c r="QKV12" s="107"/>
      <c r="QKW12" s="107"/>
      <c r="QKX12" s="107"/>
      <c r="QKY12" s="107"/>
      <c r="QKZ12" s="107"/>
      <c r="QLA12" s="107"/>
      <c r="QLB12" s="107"/>
      <c r="QLC12" s="107"/>
      <c r="QLD12" s="107"/>
      <c r="QLE12" s="107"/>
      <c r="QLF12" s="107"/>
      <c r="QLG12" s="107"/>
      <c r="QLH12" s="107"/>
      <c r="QLI12" s="107"/>
      <c r="QLJ12" s="107"/>
      <c r="QLK12" s="107"/>
      <c r="QLL12" s="107"/>
      <c r="QLM12" s="107"/>
      <c r="QLN12" s="107"/>
      <c r="QLO12" s="107"/>
      <c r="QLP12" s="107"/>
      <c r="QLQ12" s="107"/>
      <c r="QLR12" s="107"/>
      <c r="QLS12" s="107"/>
      <c r="QLT12" s="107"/>
      <c r="QLU12" s="107"/>
      <c r="QLV12" s="107"/>
      <c r="QLW12" s="107"/>
      <c r="QLX12" s="107"/>
      <c r="QLY12" s="107"/>
      <c r="QLZ12" s="107"/>
      <c r="QMA12" s="107"/>
      <c r="QMB12" s="107"/>
      <c r="QMC12" s="107"/>
      <c r="QMD12" s="107"/>
      <c r="QME12" s="107"/>
      <c r="QMF12" s="107"/>
      <c r="QMG12" s="107"/>
      <c r="QMH12" s="107"/>
      <c r="QMI12" s="107"/>
      <c r="QMJ12" s="107"/>
      <c r="QMK12" s="107"/>
      <c r="QML12" s="107"/>
      <c r="QMM12" s="107"/>
      <c r="QMN12" s="107"/>
      <c r="QMO12" s="107"/>
      <c r="QMP12" s="107"/>
      <c r="QMQ12" s="107"/>
      <c r="QMR12" s="107"/>
      <c r="QMS12" s="107"/>
      <c r="QMT12" s="107"/>
      <c r="QMU12" s="107"/>
      <c r="QMV12" s="107"/>
      <c r="QMW12" s="107"/>
      <c r="QMX12" s="107"/>
      <c r="QMY12" s="107"/>
      <c r="QMZ12" s="107"/>
      <c r="QNA12" s="107"/>
      <c r="QNB12" s="107"/>
      <c r="QNC12" s="107"/>
      <c r="QND12" s="107"/>
      <c r="QNE12" s="107"/>
      <c r="QNF12" s="107"/>
      <c r="QNG12" s="107"/>
      <c r="QNH12" s="107"/>
      <c r="QNI12" s="107"/>
      <c r="QNJ12" s="107"/>
      <c r="QNK12" s="107"/>
      <c r="QNL12" s="107"/>
      <c r="QNM12" s="107"/>
      <c r="QNN12" s="107"/>
      <c r="QNO12" s="107"/>
      <c r="QNP12" s="107"/>
      <c r="QNQ12" s="107"/>
      <c r="QNR12" s="107"/>
      <c r="QNS12" s="107"/>
      <c r="QNT12" s="107"/>
      <c r="QNU12" s="107"/>
      <c r="QNV12" s="107"/>
      <c r="QNW12" s="107"/>
      <c r="QNX12" s="107"/>
      <c r="QNY12" s="107"/>
      <c r="QNZ12" s="107"/>
      <c r="QOA12" s="107"/>
      <c r="QOB12" s="107"/>
      <c r="QOC12" s="107"/>
      <c r="QOD12" s="107"/>
      <c r="QOE12" s="107"/>
      <c r="QOF12" s="107"/>
      <c r="QOG12" s="107"/>
      <c r="QOH12" s="107"/>
      <c r="QOI12" s="107"/>
      <c r="QOJ12" s="107"/>
      <c r="QOK12" s="107"/>
      <c r="QOL12" s="107"/>
      <c r="QOM12" s="107"/>
      <c r="QON12" s="107"/>
      <c r="QOO12" s="107"/>
      <c r="QOP12" s="107"/>
      <c r="QOQ12" s="107"/>
      <c r="QOR12" s="107"/>
      <c r="QOS12" s="107"/>
      <c r="QOT12" s="107"/>
      <c r="QOU12" s="107"/>
      <c r="QOV12" s="107"/>
      <c r="QOW12" s="107"/>
      <c r="QOX12" s="107"/>
      <c r="QOY12" s="107"/>
      <c r="QOZ12" s="107"/>
      <c r="QPA12" s="107"/>
      <c r="QPB12" s="107"/>
      <c r="QPC12" s="107"/>
      <c r="QPD12" s="107"/>
      <c r="QPE12" s="107"/>
      <c r="QPF12" s="107"/>
      <c r="QPG12" s="107"/>
      <c r="QPH12" s="107"/>
      <c r="QPI12" s="107"/>
      <c r="QPJ12" s="107"/>
      <c r="QPK12" s="107"/>
      <c r="QPL12" s="107"/>
      <c r="QPM12" s="107"/>
      <c r="QPN12" s="107"/>
      <c r="QPO12" s="107"/>
      <c r="QPP12" s="107"/>
      <c r="QPQ12" s="107"/>
      <c r="QPR12" s="107"/>
      <c r="QPS12" s="107"/>
      <c r="QPT12" s="107"/>
      <c r="QPU12" s="107"/>
      <c r="QPV12" s="107"/>
      <c r="QPW12" s="107"/>
      <c r="QPX12" s="107"/>
      <c r="QPY12" s="107"/>
      <c r="QPZ12" s="107"/>
      <c r="QQA12" s="107"/>
      <c r="QQB12" s="107"/>
      <c r="QQC12" s="107"/>
      <c r="QQD12" s="107"/>
      <c r="QQE12" s="107"/>
      <c r="QQF12" s="107"/>
      <c r="QQG12" s="107"/>
      <c r="QQH12" s="107"/>
      <c r="QQI12" s="107"/>
      <c r="QQJ12" s="107"/>
      <c r="QQK12" s="107"/>
      <c r="QQL12" s="107"/>
      <c r="QQM12" s="107"/>
      <c r="QQN12" s="107"/>
      <c r="QQO12" s="107"/>
      <c r="QQP12" s="107"/>
      <c r="QQQ12" s="107"/>
      <c r="QQR12" s="107"/>
      <c r="QQS12" s="107"/>
      <c r="QQT12" s="107"/>
      <c r="QQU12" s="107"/>
      <c r="QQV12" s="107"/>
      <c r="QQW12" s="107"/>
      <c r="QQX12" s="107"/>
      <c r="QQY12" s="107"/>
      <c r="QQZ12" s="107"/>
      <c r="QRA12" s="107"/>
      <c r="QRB12" s="107"/>
      <c r="QRC12" s="107"/>
      <c r="QRD12" s="107"/>
      <c r="QRE12" s="107"/>
      <c r="QRF12" s="107"/>
      <c r="QRG12" s="107"/>
      <c r="QRH12" s="107"/>
      <c r="QRI12" s="107"/>
      <c r="QRJ12" s="107"/>
      <c r="QRK12" s="107"/>
      <c r="QRL12" s="107"/>
      <c r="QRM12" s="107"/>
      <c r="QRN12" s="107"/>
      <c r="QRO12" s="107"/>
      <c r="QRP12" s="107"/>
      <c r="QRQ12" s="107"/>
      <c r="QRR12" s="107"/>
      <c r="QRS12" s="107"/>
      <c r="QRT12" s="107"/>
      <c r="QRU12" s="107"/>
      <c r="QRV12" s="107"/>
      <c r="QRW12" s="107"/>
      <c r="QRX12" s="107"/>
      <c r="QRY12" s="107"/>
      <c r="QRZ12" s="107"/>
      <c r="QSA12" s="107"/>
      <c r="QSB12" s="107"/>
      <c r="QSC12" s="107"/>
      <c r="QSD12" s="107"/>
      <c r="QSE12" s="107"/>
      <c r="QSF12" s="107"/>
      <c r="QSG12" s="107"/>
      <c r="QSH12" s="107"/>
      <c r="QSI12" s="107"/>
      <c r="QSJ12" s="107"/>
      <c r="QSK12" s="107"/>
      <c r="QSL12" s="107"/>
      <c r="QSM12" s="107"/>
      <c r="QSN12" s="107"/>
      <c r="QSO12" s="107"/>
      <c r="QSP12" s="107"/>
      <c r="QSQ12" s="107"/>
      <c r="QSR12" s="107"/>
      <c r="QSS12" s="107"/>
      <c r="QST12" s="107"/>
      <c r="QSU12" s="107"/>
      <c r="QSV12" s="107"/>
      <c r="QSW12" s="107"/>
      <c r="QSX12" s="107"/>
      <c r="QSY12" s="107"/>
      <c r="QSZ12" s="107"/>
      <c r="QTA12" s="107"/>
      <c r="QTB12" s="107"/>
      <c r="QTC12" s="107"/>
      <c r="QTD12" s="107"/>
      <c r="QTE12" s="107"/>
      <c r="QTF12" s="107"/>
      <c r="QTG12" s="107"/>
      <c r="QTH12" s="107"/>
      <c r="QTI12" s="107"/>
      <c r="QTJ12" s="107"/>
      <c r="QTK12" s="107"/>
      <c r="QTL12" s="107"/>
      <c r="QTM12" s="107"/>
      <c r="QTN12" s="107"/>
      <c r="QTO12" s="107"/>
      <c r="QTP12" s="107"/>
      <c r="QTQ12" s="107"/>
      <c r="QTR12" s="107"/>
      <c r="QTS12" s="107"/>
      <c r="QTT12" s="107"/>
      <c r="QTU12" s="107"/>
      <c r="QTV12" s="107"/>
      <c r="QTW12" s="107"/>
      <c r="QTX12" s="107"/>
      <c r="QTY12" s="107"/>
      <c r="QTZ12" s="107"/>
      <c r="QUA12" s="107"/>
      <c r="QUB12" s="107"/>
      <c r="QUC12" s="107"/>
      <c r="QUD12" s="107"/>
      <c r="QUE12" s="107"/>
      <c r="QUF12" s="107"/>
      <c r="QUG12" s="107"/>
      <c r="QUH12" s="107"/>
      <c r="QUI12" s="107"/>
      <c r="QUJ12" s="107"/>
      <c r="QUK12" s="107"/>
      <c r="QUL12" s="107"/>
      <c r="QUM12" s="107"/>
      <c r="QUN12" s="107"/>
      <c r="QUO12" s="107"/>
      <c r="QUP12" s="107"/>
      <c r="QUQ12" s="107"/>
      <c r="QUR12" s="107"/>
      <c r="QUS12" s="107"/>
      <c r="QUT12" s="107"/>
      <c r="QUU12" s="107"/>
      <c r="QUV12" s="107"/>
      <c r="QUW12" s="107"/>
      <c r="QUX12" s="107"/>
      <c r="QUY12" s="107"/>
      <c r="QUZ12" s="107"/>
      <c r="QVA12" s="107"/>
      <c r="QVB12" s="107"/>
      <c r="QVC12" s="107"/>
      <c r="QVD12" s="107"/>
      <c r="QVE12" s="107"/>
      <c r="QVF12" s="107"/>
      <c r="QVG12" s="107"/>
      <c r="QVH12" s="107"/>
      <c r="QVI12" s="107"/>
      <c r="QVJ12" s="107"/>
      <c r="QVK12" s="107"/>
      <c r="QVL12" s="107"/>
      <c r="QVM12" s="107"/>
      <c r="QVN12" s="107"/>
      <c r="QVO12" s="107"/>
      <c r="QVP12" s="107"/>
      <c r="QVQ12" s="107"/>
      <c r="QVR12" s="107"/>
      <c r="QVS12" s="107"/>
      <c r="QVT12" s="107"/>
      <c r="QVU12" s="107"/>
      <c r="QVV12" s="107"/>
      <c r="QVW12" s="107"/>
      <c r="QVX12" s="107"/>
      <c r="QVY12" s="107"/>
      <c r="QVZ12" s="107"/>
      <c r="QWA12" s="107"/>
      <c r="QWB12" s="107"/>
      <c r="QWC12" s="107"/>
      <c r="QWD12" s="107"/>
      <c r="QWE12" s="107"/>
      <c r="QWF12" s="107"/>
      <c r="QWG12" s="107"/>
      <c r="QWH12" s="107"/>
      <c r="QWI12" s="107"/>
      <c r="QWJ12" s="107"/>
      <c r="QWK12" s="107"/>
      <c r="QWL12" s="107"/>
      <c r="QWM12" s="107"/>
      <c r="QWN12" s="107"/>
      <c r="QWO12" s="107"/>
      <c r="QWP12" s="107"/>
      <c r="QWQ12" s="107"/>
      <c r="QWR12" s="107"/>
      <c r="QWS12" s="107"/>
      <c r="QWT12" s="107"/>
      <c r="QWU12" s="107"/>
      <c r="QWV12" s="107"/>
      <c r="QWW12" s="107"/>
      <c r="QWX12" s="107"/>
      <c r="QWY12" s="107"/>
      <c r="QWZ12" s="107"/>
      <c r="QXA12" s="107"/>
      <c r="QXB12" s="107"/>
      <c r="QXC12" s="107"/>
      <c r="QXD12" s="107"/>
      <c r="QXE12" s="107"/>
      <c r="QXF12" s="107"/>
      <c r="QXG12" s="107"/>
      <c r="QXH12" s="107"/>
      <c r="QXI12" s="107"/>
      <c r="QXJ12" s="107"/>
      <c r="QXK12" s="107"/>
      <c r="QXL12" s="107"/>
      <c r="QXM12" s="107"/>
      <c r="QXN12" s="107"/>
      <c r="QXO12" s="107"/>
      <c r="QXP12" s="107"/>
      <c r="QXQ12" s="107"/>
      <c r="QXR12" s="107"/>
      <c r="QXS12" s="107"/>
      <c r="QXT12" s="107"/>
      <c r="QXU12" s="107"/>
      <c r="QXV12" s="107"/>
      <c r="QXW12" s="107"/>
      <c r="QXX12" s="107"/>
      <c r="QXY12" s="107"/>
      <c r="QXZ12" s="107"/>
      <c r="QYA12" s="107"/>
      <c r="QYB12" s="107"/>
      <c r="QYC12" s="107"/>
      <c r="QYD12" s="107"/>
      <c r="QYE12" s="107"/>
      <c r="QYF12" s="107"/>
      <c r="QYG12" s="107"/>
      <c r="QYH12" s="107"/>
      <c r="QYI12" s="107"/>
      <c r="QYJ12" s="107"/>
      <c r="QYK12" s="107"/>
      <c r="QYL12" s="107"/>
      <c r="QYM12" s="107"/>
      <c r="QYN12" s="107"/>
      <c r="QYO12" s="107"/>
      <c r="QYP12" s="107"/>
      <c r="QYQ12" s="107"/>
      <c r="QYR12" s="107"/>
      <c r="QYS12" s="107"/>
      <c r="QYT12" s="107"/>
      <c r="QYU12" s="107"/>
      <c r="QYV12" s="107"/>
      <c r="QYW12" s="107"/>
      <c r="QYX12" s="107"/>
      <c r="QYY12" s="107"/>
      <c r="QYZ12" s="107"/>
      <c r="QZA12" s="107"/>
      <c r="QZB12" s="107"/>
      <c r="QZC12" s="107"/>
      <c r="QZD12" s="107"/>
      <c r="QZE12" s="107"/>
      <c r="QZF12" s="107"/>
      <c r="QZG12" s="107"/>
      <c r="QZH12" s="107"/>
      <c r="QZI12" s="107"/>
      <c r="QZJ12" s="107"/>
      <c r="QZK12" s="107"/>
      <c r="QZL12" s="107"/>
      <c r="QZM12" s="107"/>
      <c r="QZN12" s="107"/>
      <c r="QZO12" s="107"/>
      <c r="QZP12" s="107"/>
      <c r="QZQ12" s="107"/>
      <c r="QZR12" s="107"/>
      <c r="QZS12" s="107"/>
      <c r="QZT12" s="107"/>
      <c r="QZU12" s="107"/>
      <c r="QZV12" s="107"/>
      <c r="QZW12" s="107"/>
      <c r="QZX12" s="107"/>
      <c r="QZY12" s="107"/>
      <c r="QZZ12" s="107"/>
      <c r="RAA12" s="107"/>
      <c r="RAB12" s="107"/>
      <c r="RAC12" s="107"/>
      <c r="RAD12" s="107"/>
      <c r="RAE12" s="107"/>
      <c r="RAF12" s="107"/>
      <c r="RAG12" s="107"/>
      <c r="RAH12" s="107"/>
      <c r="RAI12" s="107"/>
      <c r="RAJ12" s="107"/>
      <c r="RAK12" s="107"/>
      <c r="RAL12" s="107"/>
      <c r="RAM12" s="107"/>
      <c r="RAN12" s="107"/>
      <c r="RAO12" s="107"/>
      <c r="RAP12" s="107"/>
      <c r="RAQ12" s="107"/>
      <c r="RAR12" s="107"/>
      <c r="RAS12" s="107"/>
      <c r="RAT12" s="107"/>
      <c r="RAU12" s="107"/>
      <c r="RAV12" s="107"/>
      <c r="RAW12" s="107"/>
      <c r="RAX12" s="107"/>
      <c r="RAY12" s="107"/>
      <c r="RAZ12" s="107"/>
      <c r="RBA12" s="107"/>
      <c r="RBB12" s="107"/>
      <c r="RBC12" s="107"/>
      <c r="RBD12" s="107"/>
      <c r="RBE12" s="107"/>
      <c r="RBF12" s="107"/>
      <c r="RBG12" s="107"/>
      <c r="RBH12" s="107"/>
      <c r="RBI12" s="107"/>
      <c r="RBJ12" s="107"/>
      <c r="RBK12" s="107"/>
      <c r="RBL12" s="107"/>
      <c r="RBM12" s="107"/>
      <c r="RBN12" s="107"/>
      <c r="RBO12" s="107"/>
      <c r="RBP12" s="107"/>
      <c r="RBQ12" s="107"/>
      <c r="RBR12" s="107"/>
      <c r="RBS12" s="107"/>
      <c r="RBT12" s="107"/>
      <c r="RBU12" s="107"/>
      <c r="RBV12" s="107"/>
      <c r="RBW12" s="107"/>
      <c r="RBX12" s="107"/>
      <c r="RBY12" s="107"/>
      <c r="RBZ12" s="107"/>
      <c r="RCA12" s="107"/>
      <c r="RCB12" s="107"/>
      <c r="RCC12" s="107"/>
      <c r="RCD12" s="107"/>
      <c r="RCE12" s="107"/>
      <c r="RCF12" s="107"/>
      <c r="RCG12" s="107"/>
      <c r="RCH12" s="107"/>
      <c r="RCI12" s="107"/>
      <c r="RCJ12" s="107"/>
      <c r="RCK12" s="107"/>
      <c r="RCL12" s="107"/>
      <c r="RCM12" s="107"/>
      <c r="RCN12" s="107"/>
      <c r="RCO12" s="107"/>
      <c r="RCP12" s="107"/>
      <c r="RCQ12" s="107"/>
      <c r="RCR12" s="107"/>
      <c r="RCS12" s="107"/>
      <c r="RCT12" s="107"/>
      <c r="RCU12" s="107"/>
      <c r="RCV12" s="107"/>
      <c r="RCW12" s="107"/>
      <c r="RCX12" s="107"/>
      <c r="RCY12" s="107"/>
      <c r="RCZ12" s="107"/>
      <c r="RDA12" s="107"/>
      <c r="RDB12" s="107"/>
      <c r="RDC12" s="107"/>
      <c r="RDD12" s="107"/>
      <c r="RDE12" s="107"/>
      <c r="RDF12" s="107"/>
      <c r="RDG12" s="107"/>
      <c r="RDH12" s="107"/>
      <c r="RDI12" s="107"/>
      <c r="RDJ12" s="107"/>
      <c r="RDK12" s="107"/>
      <c r="RDL12" s="107"/>
      <c r="RDM12" s="107"/>
      <c r="RDN12" s="107"/>
      <c r="RDO12" s="107"/>
      <c r="RDP12" s="107"/>
      <c r="RDQ12" s="107"/>
      <c r="RDR12" s="107"/>
      <c r="RDS12" s="107"/>
      <c r="RDT12" s="107"/>
      <c r="RDU12" s="107"/>
      <c r="RDV12" s="107"/>
      <c r="RDW12" s="107"/>
      <c r="RDX12" s="107"/>
      <c r="RDY12" s="107"/>
      <c r="RDZ12" s="107"/>
      <c r="REA12" s="107"/>
      <c r="REB12" s="107"/>
      <c r="REC12" s="107"/>
      <c r="RED12" s="107"/>
      <c r="REE12" s="107"/>
      <c r="REF12" s="107"/>
      <c r="REG12" s="107"/>
      <c r="REH12" s="107"/>
      <c r="REI12" s="107"/>
      <c r="REJ12" s="107"/>
      <c r="REK12" s="107"/>
      <c r="REL12" s="107"/>
      <c r="REM12" s="107"/>
      <c r="REN12" s="107"/>
      <c r="REO12" s="107"/>
      <c r="REP12" s="107"/>
      <c r="REQ12" s="107"/>
      <c r="RER12" s="107"/>
      <c r="RES12" s="107"/>
      <c r="RET12" s="107"/>
      <c r="REU12" s="107"/>
      <c r="REV12" s="107"/>
      <c r="REW12" s="107"/>
      <c r="REX12" s="107"/>
      <c r="REY12" s="107"/>
      <c r="REZ12" s="107"/>
      <c r="RFA12" s="107"/>
      <c r="RFB12" s="107"/>
      <c r="RFC12" s="107"/>
      <c r="RFD12" s="107"/>
      <c r="RFE12" s="107"/>
      <c r="RFF12" s="107"/>
      <c r="RFG12" s="107"/>
      <c r="RFH12" s="107"/>
      <c r="RFI12" s="107"/>
      <c r="RFJ12" s="107"/>
      <c r="RFK12" s="107"/>
      <c r="RFL12" s="107"/>
      <c r="RFM12" s="107"/>
      <c r="RFN12" s="107"/>
      <c r="RFO12" s="107"/>
      <c r="RFP12" s="107"/>
      <c r="RFQ12" s="107"/>
      <c r="RFR12" s="107"/>
      <c r="RFS12" s="107"/>
      <c r="RFT12" s="107"/>
      <c r="RFU12" s="107"/>
      <c r="RFV12" s="107"/>
      <c r="RFW12" s="107"/>
      <c r="RFX12" s="107"/>
      <c r="RFY12" s="107"/>
      <c r="RFZ12" s="107"/>
      <c r="RGA12" s="107"/>
      <c r="RGB12" s="107"/>
      <c r="RGC12" s="107"/>
      <c r="RGD12" s="107"/>
      <c r="RGE12" s="107"/>
      <c r="RGF12" s="107"/>
      <c r="RGG12" s="107"/>
      <c r="RGH12" s="107"/>
      <c r="RGI12" s="107"/>
      <c r="RGJ12" s="107"/>
      <c r="RGK12" s="107"/>
      <c r="RGL12" s="107"/>
      <c r="RGM12" s="107"/>
      <c r="RGN12" s="107"/>
      <c r="RGO12" s="107"/>
      <c r="RGP12" s="107"/>
      <c r="RGQ12" s="107"/>
      <c r="RGR12" s="107"/>
      <c r="RGS12" s="107"/>
      <c r="RGT12" s="107"/>
      <c r="RGU12" s="107"/>
      <c r="RGV12" s="107"/>
      <c r="RGW12" s="107"/>
      <c r="RGX12" s="107"/>
      <c r="RGY12" s="107"/>
      <c r="RGZ12" s="107"/>
      <c r="RHA12" s="107"/>
      <c r="RHB12" s="107"/>
      <c r="RHC12" s="107"/>
      <c r="RHD12" s="107"/>
      <c r="RHE12" s="107"/>
      <c r="RHF12" s="107"/>
      <c r="RHG12" s="107"/>
      <c r="RHH12" s="107"/>
      <c r="RHI12" s="107"/>
      <c r="RHJ12" s="107"/>
      <c r="RHK12" s="107"/>
      <c r="RHL12" s="107"/>
      <c r="RHM12" s="107"/>
      <c r="RHN12" s="107"/>
      <c r="RHO12" s="107"/>
      <c r="RHP12" s="107"/>
      <c r="RHQ12" s="107"/>
      <c r="RHR12" s="107"/>
      <c r="RHS12" s="107"/>
      <c r="RHT12" s="107"/>
      <c r="RHU12" s="107"/>
      <c r="RHV12" s="107"/>
      <c r="RHW12" s="107"/>
      <c r="RHX12" s="107"/>
      <c r="RHY12" s="107"/>
      <c r="RHZ12" s="107"/>
      <c r="RIA12" s="107"/>
      <c r="RIB12" s="107"/>
      <c r="RIC12" s="107"/>
      <c r="RID12" s="107"/>
      <c r="RIE12" s="107"/>
      <c r="RIF12" s="107"/>
      <c r="RIG12" s="107"/>
      <c r="RIH12" s="107"/>
      <c r="RII12" s="107"/>
      <c r="RIJ12" s="107"/>
      <c r="RIK12" s="107"/>
      <c r="RIL12" s="107"/>
      <c r="RIM12" s="107"/>
      <c r="RIN12" s="107"/>
      <c r="RIO12" s="107"/>
      <c r="RIP12" s="107"/>
      <c r="RIQ12" s="107"/>
      <c r="RIR12" s="107"/>
      <c r="RIS12" s="107"/>
      <c r="RIT12" s="107"/>
      <c r="RIU12" s="107"/>
      <c r="RIV12" s="107"/>
      <c r="RIW12" s="107"/>
      <c r="RIX12" s="107"/>
      <c r="RIY12" s="107"/>
      <c r="RIZ12" s="107"/>
      <c r="RJA12" s="107"/>
      <c r="RJB12" s="107"/>
      <c r="RJC12" s="107"/>
      <c r="RJD12" s="107"/>
      <c r="RJE12" s="107"/>
      <c r="RJF12" s="107"/>
      <c r="RJG12" s="107"/>
      <c r="RJH12" s="107"/>
      <c r="RJI12" s="107"/>
      <c r="RJJ12" s="107"/>
      <c r="RJK12" s="107"/>
      <c r="RJL12" s="107"/>
      <c r="RJM12" s="107"/>
      <c r="RJN12" s="107"/>
      <c r="RJO12" s="107"/>
      <c r="RJP12" s="107"/>
      <c r="RJQ12" s="107"/>
      <c r="RJR12" s="107"/>
      <c r="RJS12" s="107"/>
      <c r="RJT12" s="107"/>
      <c r="RJU12" s="107"/>
      <c r="RJV12" s="107"/>
      <c r="RJW12" s="107"/>
      <c r="RJX12" s="107"/>
      <c r="RJY12" s="107"/>
      <c r="RJZ12" s="107"/>
      <c r="RKA12" s="107"/>
      <c r="RKB12" s="107"/>
      <c r="RKC12" s="107"/>
      <c r="RKD12" s="107"/>
      <c r="RKE12" s="107"/>
      <c r="RKF12" s="107"/>
      <c r="RKG12" s="107"/>
      <c r="RKH12" s="107"/>
      <c r="RKI12" s="107"/>
      <c r="RKJ12" s="107"/>
      <c r="RKK12" s="107"/>
      <c r="RKL12" s="107"/>
      <c r="RKM12" s="107"/>
      <c r="RKN12" s="107"/>
      <c r="RKO12" s="107"/>
      <c r="RKP12" s="107"/>
      <c r="RKQ12" s="107"/>
      <c r="RKR12" s="107"/>
      <c r="RKS12" s="107"/>
      <c r="RKT12" s="107"/>
      <c r="RKU12" s="107"/>
      <c r="RKV12" s="107"/>
      <c r="RKW12" s="107"/>
      <c r="RKX12" s="107"/>
      <c r="RKY12" s="107"/>
      <c r="RKZ12" s="107"/>
      <c r="RLA12" s="107"/>
      <c r="RLB12" s="107"/>
      <c r="RLC12" s="107"/>
      <c r="RLD12" s="107"/>
      <c r="RLE12" s="107"/>
      <c r="RLF12" s="107"/>
      <c r="RLG12" s="107"/>
      <c r="RLH12" s="107"/>
      <c r="RLI12" s="107"/>
      <c r="RLJ12" s="107"/>
      <c r="RLK12" s="107"/>
      <c r="RLL12" s="107"/>
      <c r="RLM12" s="107"/>
      <c r="RLN12" s="107"/>
      <c r="RLO12" s="107"/>
      <c r="RLP12" s="107"/>
      <c r="RLQ12" s="107"/>
      <c r="RLR12" s="107"/>
      <c r="RLS12" s="107"/>
      <c r="RLT12" s="107"/>
      <c r="RLU12" s="107"/>
      <c r="RLV12" s="107"/>
      <c r="RLW12" s="107"/>
      <c r="RLX12" s="107"/>
      <c r="RLY12" s="107"/>
      <c r="RLZ12" s="107"/>
      <c r="RMA12" s="107"/>
      <c r="RMB12" s="107"/>
      <c r="RMC12" s="107"/>
      <c r="RMD12" s="107"/>
      <c r="RME12" s="107"/>
      <c r="RMF12" s="107"/>
      <c r="RMG12" s="107"/>
      <c r="RMH12" s="107"/>
      <c r="RMI12" s="107"/>
      <c r="RMJ12" s="107"/>
      <c r="RMK12" s="107"/>
      <c r="RML12" s="107"/>
      <c r="RMM12" s="107"/>
      <c r="RMN12" s="107"/>
      <c r="RMO12" s="107"/>
      <c r="RMP12" s="107"/>
      <c r="RMQ12" s="107"/>
      <c r="RMR12" s="107"/>
      <c r="RMS12" s="107"/>
      <c r="RMT12" s="107"/>
      <c r="RMU12" s="107"/>
      <c r="RMV12" s="107"/>
      <c r="RMW12" s="107"/>
      <c r="RMX12" s="107"/>
      <c r="RMY12" s="107"/>
      <c r="RMZ12" s="107"/>
      <c r="RNA12" s="107"/>
      <c r="RNB12" s="107"/>
      <c r="RNC12" s="107"/>
      <c r="RND12" s="107"/>
      <c r="RNE12" s="107"/>
      <c r="RNF12" s="107"/>
      <c r="RNG12" s="107"/>
      <c r="RNH12" s="107"/>
      <c r="RNI12" s="107"/>
      <c r="RNJ12" s="107"/>
      <c r="RNK12" s="107"/>
      <c r="RNL12" s="107"/>
      <c r="RNM12" s="107"/>
      <c r="RNN12" s="107"/>
      <c r="RNO12" s="107"/>
      <c r="RNP12" s="107"/>
      <c r="RNQ12" s="107"/>
      <c r="RNR12" s="107"/>
      <c r="RNS12" s="107"/>
      <c r="RNT12" s="107"/>
      <c r="RNU12" s="107"/>
      <c r="RNV12" s="107"/>
      <c r="RNW12" s="107"/>
      <c r="RNX12" s="107"/>
      <c r="RNY12" s="107"/>
      <c r="RNZ12" s="107"/>
      <c r="ROA12" s="107"/>
      <c r="ROB12" s="107"/>
      <c r="ROC12" s="107"/>
      <c r="ROD12" s="107"/>
      <c r="ROE12" s="107"/>
      <c r="ROF12" s="107"/>
      <c r="ROG12" s="107"/>
      <c r="ROH12" s="107"/>
      <c r="ROI12" s="107"/>
      <c r="ROJ12" s="107"/>
      <c r="ROK12" s="107"/>
      <c r="ROL12" s="107"/>
      <c r="ROM12" s="107"/>
      <c r="RON12" s="107"/>
      <c r="ROO12" s="107"/>
      <c r="ROP12" s="107"/>
      <c r="ROQ12" s="107"/>
      <c r="ROR12" s="107"/>
      <c r="ROS12" s="107"/>
      <c r="ROT12" s="107"/>
      <c r="ROU12" s="107"/>
      <c r="ROV12" s="107"/>
      <c r="ROW12" s="107"/>
      <c r="ROX12" s="107"/>
      <c r="ROY12" s="107"/>
      <c r="ROZ12" s="107"/>
      <c r="RPA12" s="107"/>
      <c r="RPB12" s="107"/>
      <c r="RPC12" s="107"/>
      <c r="RPD12" s="107"/>
      <c r="RPE12" s="107"/>
      <c r="RPF12" s="107"/>
    </row>
    <row r="13" spans="2:12590" s="104" customFormat="1" ht="24" customHeight="1">
      <c r="B13" s="105"/>
      <c r="C13" s="244"/>
      <c r="D13" s="358"/>
      <c r="E13" s="359"/>
      <c r="F13" s="359"/>
      <c r="G13" s="359"/>
      <c r="H13" s="359"/>
      <c r="I13" s="359"/>
      <c r="J13" s="360"/>
      <c r="K13" s="106"/>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row>
    <row r="14" spans="2:12590" s="104" customFormat="1" ht="6" customHeight="1">
      <c r="B14" s="115"/>
      <c r="C14" s="244"/>
      <c r="D14" s="106"/>
      <c r="E14" s="106"/>
      <c r="F14" s="106"/>
      <c r="G14" s="110"/>
      <c r="H14" s="110"/>
      <c r="I14" s="110"/>
      <c r="J14" s="110"/>
      <c r="K14" s="110"/>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07"/>
      <c r="NH14" s="107"/>
      <c r="NI14" s="107"/>
      <c r="NJ14" s="107"/>
      <c r="NK14" s="107"/>
      <c r="NL14" s="107"/>
      <c r="NM14" s="107"/>
      <c r="NN14" s="107"/>
      <c r="NO14" s="107"/>
      <c r="NP14" s="107"/>
      <c r="NQ14" s="107"/>
      <c r="NR14" s="107"/>
      <c r="NS14" s="107"/>
      <c r="NT14" s="107"/>
      <c r="NU14" s="107"/>
      <c r="NV14" s="107"/>
      <c r="NW14" s="107"/>
      <c r="NX14" s="107"/>
      <c r="NY14" s="107"/>
      <c r="NZ14" s="107"/>
      <c r="OA14" s="107"/>
      <c r="OB14" s="107"/>
      <c r="OC14" s="107"/>
      <c r="OD14" s="107"/>
      <c r="OE14" s="107"/>
      <c r="OF14" s="107"/>
      <c r="OG14" s="107"/>
      <c r="OH14" s="107"/>
      <c r="OI14" s="107"/>
      <c r="OJ14" s="107"/>
      <c r="OK14" s="107"/>
      <c r="OL14" s="107"/>
      <c r="OM14" s="107"/>
      <c r="ON14" s="107"/>
      <c r="OO14" s="107"/>
      <c r="OP14" s="107"/>
      <c r="OQ14" s="107"/>
      <c r="OR14" s="107"/>
      <c r="OS14" s="107"/>
      <c r="OT14" s="107"/>
      <c r="OU14" s="107"/>
      <c r="OV14" s="107"/>
      <c r="OW14" s="107"/>
      <c r="OX14" s="107"/>
      <c r="OY14" s="107"/>
      <c r="OZ14" s="107"/>
      <c r="PA14" s="107"/>
      <c r="PB14" s="107"/>
      <c r="PC14" s="107"/>
      <c r="PD14" s="107"/>
      <c r="PE14" s="107"/>
      <c r="PF14" s="107"/>
      <c r="PG14" s="107"/>
      <c r="PH14" s="107"/>
      <c r="PI14" s="107"/>
      <c r="PJ14" s="107"/>
      <c r="PK14" s="107"/>
      <c r="PL14" s="107"/>
      <c r="PM14" s="107"/>
      <c r="PN14" s="107"/>
      <c r="PO14" s="107"/>
      <c r="PP14" s="107"/>
      <c r="PQ14" s="107"/>
      <c r="PR14" s="107"/>
      <c r="PS14" s="107"/>
      <c r="PT14" s="107"/>
      <c r="PU14" s="107"/>
      <c r="PV14" s="107"/>
      <c r="PW14" s="107"/>
      <c r="PX14" s="107"/>
      <c r="PY14" s="107"/>
      <c r="PZ14" s="107"/>
      <c r="QA14" s="107"/>
      <c r="QB14" s="107"/>
      <c r="QC14" s="107"/>
      <c r="QD14" s="107"/>
      <c r="QE14" s="107"/>
      <c r="QF14" s="107"/>
      <c r="QG14" s="107"/>
      <c r="QH14" s="107"/>
      <c r="QI14" s="107"/>
      <c r="QJ14" s="107"/>
      <c r="QK14" s="107"/>
      <c r="QL14" s="107"/>
      <c r="QM14" s="107"/>
      <c r="QN14" s="107"/>
      <c r="QO14" s="107"/>
      <c r="QP14" s="107"/>
      <c r="QQ14" s="107"/>
      <c r="QR14" s="107"/>
      <c r="QS14" s="107"/>
      <c r="QT14" s="107"/>
      <c r="QU14" s="107"/>
      <c r="QV14" s="107"/>
      <c r="QW14" s="107"/>
      <c r="QX14" s="107"/>
      <c r="QY14" s="107"/>
      <c r="QZ14" s="107"/>
      <c r="RA14" s="107"/>
      <c r="RB14" s="107"/>
      <c r="RC14" s="107"/>
      <c r="RD14" s="107"/>
      <c r="RE14" s="107"/>
      <c r="RF14" s="107"/>
      <c r="RG14" s="107"/>
      <c r="RH14" s="107"/>
      <c r="RI14" s="107"/>
      <c r="RJ14" s="107"/>
      <c r="RK14" s="107"/>
      <c r="RL14" s="107"/>
      <c r="RM14" s="107"/>
      <c r="RN14" s="107"/>
      <c r="RO14" s="107"/>
      <c r="RP14" s="107"/>
      <c r="RQ14" s="107"/>
      <c r="RR14" s="107"/>
      <c r="RS14" s="107"/>
      <c r="RT14" s="107"/>
      <c r="RU14" s="107"/>
      <c r="RV14" s="107"/>
      <c r="RW14" s="107"/>
      <c r="RX14" s="107"/>
      <c r="RY14" s="107"/>
      <c r="RZ14" s="107"/>
      <c r="SA14" s="107"/>
      <c r="SB14" s="107"/>
      <c r="SC14" s="107"/>
      <c r="SD14" s="107"/>
      <c r="SE14" s="107"/>
      <c r="SF14" s="107"/>
      <c r="SG14" s="107"/>
      <c r="SH14" s="107"/>
      <c r="SI14" s="107"/>
      <c r="SJ14" s="107"/>
      <c r="SK14" s="107"/>
      <c r="SL14" s="107"/>
      <c r="SM14" s="107"/>
      <c r="SN14" s="107"/>
      <c r="SO14" s="107"/>
      <c r="SP14" s="107"/>
      <c r="SQ14" s="107"/>
      <c r="SR14" s="107"/>
      <c r="SS14" s="107"/>
      <c r="ST14" s="107"/>
      <c r="SU14" s="107"/>
      <c r="SV14" s="107"/>
      <c r="SW14" s="107"/>
      <c r="SX14" s="107"/>
      <c r="SY14" s="107"/>
      <c r="SZ14" s="107"/>
      <c r="TA14" s="107"/>
      <c r="TB14" s="107"/>
      <c r="TC14" s="107"/>
      <c r="TD14" s="107"/>
      <c r="TE14" s="107"/>
      <c r="TF14" s="107"/>
      <c r="TG14" s="107"/>
      <c r="TH14" s="107"/>
      <c r="TI14" s="107"/>
      <c r="TJ14" s="107"/>
      <c r="TK14" s="107"/>
      <c r="TL14" s="107"/>
      <c r="TM14" s="107"/>
      <c r="TN14" s="107"/>
      <c r="TO14" s="107"/>
      <c r="TP14" s="107"/>
      <c r="TQ14" s="107"/>
      <c r="TR14" s="107"/>
      <c r="TS14" s="107"/>
      <c r="TT14" s="107"/>
      <c r="TU14" s="107"/>
      <c r="TV14" s="107"/>
      <c r="TW14" s="107"/>
      <c r="TX14" s="107"/>
      <c r="TY14" s="107"/>
      <c r="TZ14" s="107"/>
      <c r="UA14" s="107"/>
      <c r="UB14" s="107"/>
      <c r="UC14" s="107"/>
      <c r="UD14" s="107"/>
      <c r="UE14" s="107"/>
      <c r="UF14" s="107"/>
      <c r="UG14" s="107"/>
      <c r="UH14" s="107"/>
      <c r="UI14" s="107"/>
      <c r="UJ14" s="107"/>
      <c r="UK14" s="107"/>
      <c r="UL14" s="107"/>
      <c r="UM14" s="107"/>
      <c r="UN14" s="107"/>
      <c r="UO14" s="107"/>
      <c r="UP14" s="107"/>
      <c r="UQ14" s="107"/>
      <c r="UR14" s="107"/>
      <c r="US14" s="107"/>
      <c r="UT14" s="107"/>
      <c r="UU14" s="107"/>
      <c r="UV14" s="107"/>
      <c r="UW14" s="107"/>
      <c r="UX14" s="107"/>
      <c r="UY14" s="107"/>
      <c r="UZ14" s="107"/>
      <c r="VA14" s="107"/>
      <c r="VB14" s="107"/>
      <c r="VC14" s="107"/>
      <c r="VD14" s="107"/>
      <c r="VE14" s="107"/>
      <c r="VF14" s="107"/>
      <c r="VG14" s="107"/>
      <c r="VH14" s="107"/>
      <c r="VI14" s="107"/>
      <c r="VJ14" s="107"/>
      <c r="VK14" s="107"/>
      <c r="VL14" s="107"/>
      <c r="VM14" s="107"/>
      <c r="VN14" s="107"/>
      <c r="VO14" s="107"/>
      <c r="VP14" s="107"/>
      <c r="VQ14" s="107"/>
      <c r="VR14" s="107"/>
      <c r="VS14" s="107"/>
      <c r="VT14" s="107"/>
      <c r="VU14" s="107"/>
      <c r="VV14" s="107"/>
      <c r="VW14" s="107"/>
      <c r="VX14" s="107"/>
      <c r="VY14" s="107"/>
      <c r="VZ14" s="107"/>
      <c r="WA14" s="107"/>
      <c r="WB14" s="107"/>
      <c r="WC14" s="107"/>
      <c r="WD14" s="107"/>
      <c r="WE14" s="107"/>
      <c r="WF14" s="107"/>
      <c r="WG14" s="107"/>
      <c r="WH14" s="107"/>
      <c r="WI14" s="107"/>
      <c r="WJ14" s="107"/>
      <c r="WK14" s="107"/>
      <c r="WL14" s="107"/>
      <c r="WM14" s="107"/>
      <c r="WN14" s="107"/>
      <c r="WO14" s="107"/>
      <c r="WP14" s="107"/>
      <c r="WQ14" s="107"/>
      <c r="WR14" s="107"/>
      <c r="WS14" s="107"/>
      <c r="WT14" s="107"/>
      <c r="WU14" s="107"/>
      <c r="WV14" s="107"/>
      <c r="WW14" s="107"/>
      <c r="WX14" s="107"/>
      <c r="WY14" s="107"/>
      <c r="WZ14" s="107"/>
      <c r="XA14" s="107"/>
      <c r="XB14" s="107"/>
      <c r="XC14" s="107"/>
      <c r="XD14" s="107"/>
      <c r="XE14" s="107"/>
      <c r="XF14" s="107"/>
      <c r="XG14" s="107"/>
      <c r="XH14" s="107"/>
      <c r="XI14" s="107"/>
      <c r="XJ14" s="107"/>
      <c r="XK14" s="107"/>
      <c r="XL14" s="107"/>
      <c r="XM14" s="107"/>
      <c r="XN14" s="107"/>
      <c r="XO14" s="107"/>
      <c r="XP14" s="107"/>
      <c r="XQ14" s="107"/>
      <c r="XR14" s="107"/>
      <c r="XS14" s="107"/>
      <c r="XT14" s="107"/>
      <c r="XU14" s="107"/>
      <c r="XV14" s="107"/>
      <c r="XW14" s="107"/>
      <c r="XX14" s="107"/>
      <c r="XY14" s="107"/>
      <c r="XZ14" s="107"/>
      <c r="YA14" s="107"/>
      <c r="YB14" s="107"/>
      <c r="YC14" s="107"/>
      <c r="YD14" s="107"/>
      <c r="YE14" s="107"/>
      <c r="YF14" s="107"/>
      <c r="YG14" s="107"/>
      <c r="YH14" s="107"/>
      <c r="YI14" s="107"/>
      <c r="YJ14" s="107"/>
      <c r="YK14" s="107"/>
      <c r="YL14" s="107"/>
      <c r="YM14" s="107"/>
      <c r="YN14" s="107"/>
      <c r="YO14" s="107"/>
      <c r="YP14" s="107"/>
      <c r="YQ14" s="107"/>
      <c r="YR14" s="107"/>
      <c r="YS14" s="107"/>
      <c r="YT14" s="107"/>
      <c r="YU14" s="107"/>
      <c r="YV14" s="107"/>
      <c r="YW14" s="107"/>
      <c r="YX14" s="107"/>
      <c r="YY14" s="107"/>
      <c r="YZ14" s="107"/>
      <c r="ZA14" s="107"/>
      <c r="ZB14" s="107"/>
      <c r="ZC14" s="107"/>
      <c r="ZD14" s="107"/>
      <c r="ZE14" s="107"/>
      <c r="ZF14" s="107"/>
      <c r="ZG14" s="107"/>
      <c r="ZH14" s="107"/>
      <c r="ZI14" s="107"/>
      <c r="ZJ14" s="107"/>
      <c r="ZK14" s="107"/>
      <c r="ZL14" s="107"/>
      <c r="ZM14" s="107"/>
      <c r="ZN14" s="107"/>
      <c r="ZO14" s="107"/>
      <c r="ZP14" s="107"/>
      <c r="ZQ14" s="107"/>
      <c r="ZR14" s="107"/>
      <c r="ZS14" s="107"/>
      <c r="ZT14" s="107"/>
      <c r="ZU14" s="107"/>
      <c r="ZV14" s="107"/>
      <c r="ZW14" s="107"/>
      <c r="ZX14" s="107"/>
      <c r="ZY14" s="107"/>
      <c r="ZZ14" s="107"/>
      <c r="AAA14" s="107"/>
      <c r="AAB14" s="107"/>
      <c r="AAC14" s="107"/>
      <c r="AAD14" s="107"/>
      <c r="AAE14" s="107"/>
      <c r="AAF14" s="107"/>
      <c r="AAG14" s="107"/>
      <c r="AAH14" s="107"/>
      <c r="AAI14" s="107"/>
      <c r="AAJ14" s="107"/>
      <c r="AAK14" s="107"/>
      <c r="AAL14" s="107"/>
      <c r="AAM14" s="107"/>
      <c r="AAN14" s="107"/>
      <c r="AAO14" s="107"/>
      <c r="AAP14" s="107"/>
      <c r="AAQ14" s="107"/>
      <c r="AAR14" s="107"/>
      <c r="AAS14" s="107"/>
      <c r="AAT14" s="107"/>
      <c r="AAU14" s="107"/>
      <c r="AAV14" s="107"/>
      <c r="AAW14" s="107"/>
      <c r="AAX14" s="107"/>
      <c r="AAY14" s="107"/>
      <c r="AAZ14" s="107"/>
      <c r="ABA14" s="107"/>
      <c r="ABB14" s="107"/>
      <c r="ABC14" s="107"/>
      <c r="ABD14" s="107"/>
      <c r="ABE14" s="107"/>
      <c r="ABF14" s="107"/>
      <c r="ABG14" s="107"/>
      <c r="ABH14" s="107"/>
      <c r="ABI14" s="107"/>
      <c r="ABJ14" s="107"/>
      <c r="ABK14" s="107"/>
      <c r="ABL14" s="107"/>
      <c r="ABM14" s="107"/>
      <c r="ABN14" s="107"/>
      <c r="ABO14" s="107"/>
      <c r="ABP14" s="107"/>
      <c r="ABQ14" s="107"/>
      <c r="ABR14" s="107"/>
      <c r="ABS14" s="107"/>
      <c r="ABT14" s="107"/>
      <c r="ABU14" s="107"/>
      <c r="ABV14" s="107"/>
      <c r="ABW14" s="107"/>
      <c r="ABX14" s="107"/>
      <c r="ABY14" s="107"/>
      <c r="ABZ14" s="107"/>
      <c r="ACA14" s="107"/>
      <c r="ACB14" s="107"/>
      <c r="ACC14" s="107"/>
      <c r="ACD14" s="107"/>
      <c r="ACE14" s="107"/>
      <c r="ACF14" s="107"/>
      <c r="ACG14" s="107"/>
      <c r="ACH14" s="107"/>
      <c r="ACI14" s="107"/>
      <c r="ACJ14" s="107"/>
      <c r="ACK14" s="107"/>
      <c r="ACL14" s="107"/>
      <c r="ACM14" s="107"/>
      <c r="ACN14" s="107"/>
      <c r="ACO14" s="107"/>
      <c r="ACP14" s="107"/>
      <c r="ACQ14" s="107"/>
      <c r="ACR14" s="107"/>
      <c r="ACS14" s="107"/>
      <c r="ACT14" s="107"/>
      <c r="ACU14" s="107"/>
      <c r="ACV14" s="107"/>
      <c r="ACW14" s="107"/>
      <c r="ACX14" s="107"/>
      <c r="ACY14" s="107"/>
      <c r="ACZ14" s="107"/>
      <c r="ADA14" s="107"/>
      <c r="ADB14" s="107"/>
      <c r="ADC14" s="107"/>
      <c r="ADD14" s="107"/>
      <c r="ADE14" s="107"/>
      <c r="ADF14" s="107"/>
      <c r="ADG14" s="107"/>
      <c r="ADH14" s="107"/>
      <c r="ADI14" s="107"/>
      <c r="ADJ14" s="107"/>
      <c r="ADK14" s="107"/>
      <c r="ADL14" s="107"/>
      <c r="ADM14" s="107"/>
      <c r="ADN14" s="107"/>
      <c r="ADO14" s="107"/>
      <c r="ADP14" s="107"/>
      <c r="ADQ14" s="107"/>
      <c r="ADR14" s="107"/>
      <c r="ADS14" s="107"/>
      <c r="ADT14" s="107"/>
      <c r="ADU14" s="107"/>
      <c r="ADV14" s="107"/>
      <c r="ADW14" s="107"/>
      <c r="ADX14" s="107"/>
      <c r="ADY14" s="107"/>
      <c r="ADZ14" s="107"/>
      <c r="AEA14" s="107"/>
      <c r="AEB14" s="107"/>
      <c r="AEC14" s="107"/>
      <c r="AED14" s="107"/>
      <c r="AEE14" s="107"/>
      <c r="AEF14" s="107"/>
      <c r="AEG14" s="107"/>
      <c r="AEH14" s="107"/>
      <c r="AEI14" s="107"/>
      <c r="AEJ14" s="107"/>
      <c r="AEK14" s="107"/>
      <c r="AEL14" s="107"/>
      <c r="AEM14" s="107"/>
      <c r="AEN14" s="107"/>
      <c r="AEO14" s="107"/>
      <c r="AEP14" s="107"/>
      <c r="AEQ14" s="107"/>
      <c r="AER14" s="107"/>
      <c r="AES14" s="107"/>
      <c r="AET14" s="107"/>
      <c r="AEU14" s="107"/>
      <c r="AEV14" s="107"/>
      <c r="AEW14" s="107"/>
      <c r="AEX14" s="107"/>
      <c r="AEY14" s="107"/>
      <c r="AEZ14" s="107"/>
      <c r="AFA14" s="107"/>
      <c r="AFB14" s="107"/>
      <c r="AFC14" s="107"/>
      <c r="AFD14" s="107"/>
      <c r="AFE14" s="107"/>
      <c r="AFF14" s="107"/>
      <c r="AFG14" s="107"/>
      <c r="AFH14" s="107"/>
      <c r="AFI14" s="107"/>
      <c r="AFJ14" s="107"/>
      <c r="AFK14" s="107"/>
      <c r="AFL14" s="107"/>
      <c r="AFM14" s="107"/>
      <c r="AFN14" s="107"/>
      <c r="AFO14" s="107"/>
      <c r="AFP14" s="107"/>
      <c r="AFQ14" s="107"/>
      <c r="AFR14" s="107"/>
      <c r="AFS14" s="107"/>
      <c r="AFT14" s="107"/>
      <c r="AFU14" s="107"/>
      <c r="AFV14" s="107"/>
      <c r="AFW14" s="107"/>
      <c r="AFX14" s="107"/>
      <c r="AFY14" s="107"/>
      <c r="AFZ14" s="107"/>
      <c r="AGA14" s="107"/>
      <c r="AGB14" s="107"/>
      <c r="AGC14" s="107"/>
      <c r="AGD14" s="107"/>
      <c r="AGE14" s="107"/>
      <c r="AGF14" s="107"/>
      <c r="AGG14" s="107"/>
      <c r="AGH14" s="107"/>
      <c r="AGI14" s="107"/>
      <c r="AGJ14" s="107"/>
      <c r="AGK14" s="107"/>
      <c r="AGL14" s="107"/>
      <c r="AGM14" s="107"/>
      <c r="AGN14" s="107"/>
      <c r="AGO14" s="107"/>
      <c r="AGP14" s="107"/>
      <c r="AGQ14" s="107"/>
      <c r="AGR14" s="107"/>
      <c r="AGS14" s="107"/>
      <c r="AGT14" s="107"/>
      <c r="AGU14" s="107"/>
      <c r="AGV14" s="107"/>
      <c r="AGW14" s="107"/>
      <c r="AGX14" s="107"/>
      <c r="AGY14" s="107"/>
      <c r="AGZ14" s="107"/>
      <c r="AHA14" s="107"/>
      <c r="AHB14" s="107"/>
      <c r="AHC14" s="107"/>
      <c r="AHD14" s="107"/>
      <c r="AHE14" s="107"/>
      <c r="AHF14" s="107"/>
      <c r="AHG14" s="107"/>
      <c r="AHH14" s="107"/>
      <c r="AHI14" s="107"/>
      <c r="AHJ14" s="107"/>
      <c r="AHK14" s="107"/>
      <c r="AHL14" s="107"/>
      <c r="AHM14" s="107"/>
      <c r="AHN14" s="107"/>
      <c r="AHO14" s="107"/>
      <c r="AHP14" s="107"/>
      <c r="AHQ14" s="107"/>
      <c r="AHR14" s="107"/>
      <c r="AHS14" s="107"/>
      <c r="AHT14" s="107"/>
      <c r="AHU14" s="107"/>
      <c r="AHV14" s="107"/>
      <c r="AHW14" s="107"/>
      <c r="AHX14" s="107"/>
      <c r="AHY14" s="107"/>
      <c r="AHZ14" s="107"/>
      <c r="AIA14" s="107"/>
      <c r="AIB14" s="107"/>
      <c r="AIC14" s="107"/>
      <c r="AID14" s="107"/>
      <c r="AIE14" s="107"/>
      <c r="AIF14" s="107"/>
      <c r="AIG14" s="107"/>
      <c r="AIH14" s="107"/>
      <c r="AII14" s="107"/>
      <c r="AIJ14" s="107"/>
      <c r="AIK14" s="107"/>
      <c r="AIL14" s="107"/>
      <c r="AIM14" s="107"/>
      <c r="AIN14" s="107"/>
      <c r="AIO14" s="107"/>
      <c r="AIP14" s="107"/>
      <c r="AIQ14" s="107"/>
      <c r="AIR14" s="107"/>
      <c r="AIS14" s="107"/>
      <c r="AIT14" s="107"/>
      <c r="AIU14" s="107"/>
      <c r="AIV14" s="107"/>
      <c r="AIW14" s="107"/>
      <c r="AIX14" s="107"/>
      <c r="AIY14" s="107"/>
      <c r="AIZ14" s="107"/>
      <c r="AJA14" s="107"/>
      <c r="AJB14" s="107"/>
      <c r="AJC14" s="107"/>
      <c r="AJD14" s="107"/>
      <c r="AJE14" s="107"/>
      <c r="AJF14" s="107"/>
      <c r="AJG14" s="107"/>
      <c r="AJH14" s="107"/>
      <c r="AJI14" s="107"/>
      <c r="AJJ14" s="107"/>
      <c r="AJK14" s="107"/>
      <c r="AJL14" s="107"/>
      <c r="AJM14" s="107"/>
      <c r="AJN14" s="107"/>
      <c r="AJO14" s="107"/>
      <c r="AJP14" s="107"/>
      <c r="AJQ14" s="107"/>
      <c r="AJR14" s="107"/>
      <c r="AJS14" s="107"/>
      <c r="AJT14" s="107"/>
      <c r="AJU14" s="107"/>
      <c r="AJV14" s="107"/>
      <c r="AJW14" s="107"/>
      <c r="AJX14" s="107"/>
      <c r="AJY14" s="107"/>
      <c r="AJZ14" s="107"/>
      <c r="AKA14" s="107"/>
      <c r="AKB14" s="107"/>
      <c r="AKC14" s="107"/>
      <c r="AKD14" s="107"/>
      <c r="AKE14" s="107"/>
      <c r="AKF14" s="107"/>
      <c r="AKG14" s="107"/>
      <c r="AKH14" s="107"/>
      <c r="AKI14" s="107"/>
      <c r="AKJ14" s="107"/>
      <c r="AKK14" s="107"/>
      <c r="AKL14" s="107"/>
      <c r="AKM14" s="107"/>
      <c r="AKN14" s="107"/>
      <c r="AKO14" s="107"/>
      <c r="AKP14" s="107"/>
      <c r="AKQ14" s="107"/>
      <c r="AKR14" s="107"/>
      <c r="AKS14" s="107"/>
      <c r="AKT14" s="107"/>
      <c r="AKU14" s="107"/>
      <c r="AKV14" s="107"/>
      <c r="AKW14" s="107"/>
      <c r="AKX14" s="107"/>
      <c r="AKY14" s="107"/>
      <c r="AKZ14" s="107"/>
      <c r="ALA14" s="107"/>
      <c r="ALB14" s="107"/>
      <c r="ALC14" s="107"/>
      <c r="ALD14" s="107"/>
      <c r="ALE14" s="107"/>
      <c r="ALF14" s="107"/>
      <c r="ALG14" s="107"/>
      <c r="ALH14" s="107"/>
      <c r="ALI14" s="107"/>
      <c r="ALJ14" s="107"/>
      <c r="ALK14" s="107"/>
      <c r="ALL14" s="107"/>
      <c r="ALM14" s="107"/>
      <c r="ALN14" s="107"/>
      <c r="ALO14" s="107"/>
      <c r="ALP14" s="107"/>
      <c r="ALQ14" s="107"/>
      <c r="ALR14" s="107"/>
      <c r="ALS14" s="107"/>
      <c r="ALT14" s="107"/>
      <c r="ALU14" s="107"/>
      <c r="ALV14" s="107"/>
      <c r="ALW14" s="107"/>
      <c r="ALX14" s="107"/>
      <c r="ALY14" s="107"/>
      <c r="ALZ14" s="107"/>
      <c r="AMA14" s="107"/>
      <c r="AMB14" s="107"/>
      <c r="AMC14" s="107"/>
      <c r="AMD14" s="107"/>
      <c r="AME14" s="107"/>
      <c r="AMF14" s="107"/>
      <c r="AMG14" s="107"/>
      <c r="AMH14" s="107"/>
      <c r="AMI14" s="107"/>
      <c r="AMJ14" s="107"/>
      <c r="AMK14" s="107"/>
      <c r="AML14" s="107"/>
      <c r="AMM14" s="107"/>
      <c r="AMN14" s="107"/>
      <c r="AMO14" s="107"/>
      <c r="AMP14" s="107"/>
      <c r="AMQ14" s="107"/>
      <c r="AMR14" s="107"/>
      <c r="AMS14" s="107"/>
      <c r="AMT14" s="107"/>
      <c r="AMU14" s="107"/>
      <c r="AMV14" s="107"/>
      <c r="AMW14" s="107"/>
      <c r="AMX14" s="107"/>
      <c r="AMY14" s="107"/>
      <c r="AMZ14" s="107"/>
      <c r="ANA14" s="107"/>
      <c r="ANB14" s="107"/>
      <c r="ANC14" s="107"/>
      <c r="AND14" s="107"/>
      <c r="ANE14" s="107"/>
      <c r="ANF14" s="107"/>
      <c r="ANG14" s="107"/>
      <c r="ANH14" s="107"/>
      <c r="ANI14" s="107"/>
      <c r="ANJ14" s="107"/>
      <c r="ANK14" s="107"/>
      <c r="ANL14" s="107"/>
      <c r="ANM14" s="107"/>
      <c r="ANN14" s="107"/>
      <c r="ANO14" s="107"/>
      <c r="ANP14" s="107"/>
      <c r="ANQ14" s="107"/>
      <c r="ANR14" s="107"/>
      <c r="ANS14" s="107"/>
      <c r="ANT14" s="107"/>
      <c r="ANU14" s="107"/>
      <c r="ANV14" s="107"/>
      <c r="ANW14" s="107"/>
      <c r="ANX14" s="107"/>
      <c r="ANY14" s="107"/>
      <c r="ANZ14" s="107"/>
      <c r="AOA14" s="107"/>
      <c r="AOB14" s="107"/>
      <c r="AOC14" s="107"/>
      <c r="AOD14" s="107"/>
      <c r="AOE14" s="107"/>
      <c r="AOF14" s="107"/>
      <c r="AOG14" s="107"/>
      <c r="AOH14" s="107"/>
      <c r="AOI14" s="107"/>
      <c r="AOJ14" s="107"/>
      <c r="AOK14" s="107"/>
      <c r="AOL14" s="107"/>
      <c r="AOM14" s="107"/>
      <c r="AON14" s="107"/>
      <c r="AOO14" s="107"/>
      <c r="AOP14" s="107"/>
      <c r="AOQ14" s="107"/>
      <c r="AOR14" s="107"/>
      <c r="AOS14" s="107"/>
      <c r="AOT14" s="107"/>
      <c r="AOU14" s="107"/>
      <c r="AOV14" s="107"/>
      <c r="AOW14" s="107"/>
      <c r="AOX14" s="107"/>
      <c r="AOY14" s="107"/>
      <c r="AOZ14" s="107"/>
      <c r="APA14" s="107"/>
      <c r="APB14" s="107"/>
      <c r="APC14" s="107"/>
      <c r="APD14" s="107"/>
      <c r="APE14" s="107"/>
      <c r="APF14" s="107"/>
      <c r="APG14" s="107"/>
      <c r="APH14" s="107"/>
      <c r="API14" s="107"/>
      <c r="APJ14" s="107"/>
      <c r="APK14" s="107"/>
      <c r="APL14" s="107"/>
      <c r="APM14" s="107"/>
      <c r="APN14" s="107"/>
      <c r="APO14" s="107"/>
      <c r="APP14" s="107"/>
      <c r="APQ14" s="107"/>
      <c r="APR14" s="107"/>
      <c r="APS14" s="107"/>
      <c r="APT14" s="107"/>
      <c r="APU14" s="107"/>
      <c r="APV14" s="107"/>
      <c r="APW14" s="107"/>
      <c r="APX14" s="107"/>
      <c r="APY14" s="107"/>
      <c r="APZ14" s="107"/>
      <c r="AQA14" s="107"/>
      <c r="AQB14" s="107"/>
      <c r="AQC14" s="107"/>
      <c r="AQD14" s="107"/>
      <c r="AQE14" s="107"/>
      <c r="AQF14" s="107"/>
      <c r="AQG14" s="107"/>
      <c r="AQH14" s="107"/>
      <c r="AQI14" s="107"/>
      <c r="AQJ14" s="107"/>
      <c r="AQK14" s="107"/>
      <c r="AQL14" s="107"/>
      <c r="AQM14" s="107"/>
      <c r="AQN14" s="107"/>
      <c r="AQO14" s="107"/>
      <c r="AQP14" s="107"/>
      <c r="AQQ14" s="107"/>
      <c r="AQR14" s="107"/>
      <c r="AQS14" s="107"/>
      <c r="AQT14" s="107"/>
      <c r="AQU14" s="107"/>
      <c r="AQV14" s="107"/>
      <c r="AQW14" s="107"/>
      <c r="AQX14" s="107"/>
      <c r="AQY14" s="107"/>
      <c r="AQZ14" s="107"/>
      <c r="ARA14" s="107"/>
      <c r="ARB14" s="107"/>
      <c r="ARC14" s="107"/>
      <c r="ARD14" s="107"/>
      <c r="ARE14" s="107"/>
      <c r="ARF14" s="107"/>
      <c r="ARG14" s="107"/>
      <c r="ARH14" s="107"/>
      <c r="ARI14" s="107"/>
      <c r="ARJ14" s="107"/>
      <c r="ARK14" s="107"/>
      <c r="ARL14" s="107"/>
      <c r="ARM14" s="107"/>
      <c r="ARN14" s="107"/>
      <c r="ARO14" s="107"/>
      <c r="ARP14" s="107"/>
      <c r="ARQ14" s="107"/>
      <c r="ARR14" s="107"/>
      <c r="ARS14" s="107"/>
      <c r="ART14" s="107"/>
      <c r="ARU14" s="107"/>
      <c r="ARV14" s="107"/>
      <c r="ARW14" s="107"/>
      <c r="ARX14" s="107"/>
      <c r="ARY14" s="107"/>
      <c r="ARZ14" s="107"/>
      <c r="ASA14" s="107"/>
      <c r="ASB14" s="107"/>
      <c r="ASC14" s="107"/>
      <c r="ASD14" s="107"/>
      <c r="ASE14" s="107"/>
      <c r="ASF14" s="107"/>
      <c r="ASG14" s="107"/>
      <c r="ASH14" s="107"/>
      <c r="ASI14" s="107"/>
      <c r="ASJ14" s="107"/>
      <c r="ASK14" s="107"/>
      <c r="ASL14" s="107"/>
      <c r="ASM14" s="107"/>
      <c r="ASN14" s="107"/>
      <c r="ASO14" s="107"/>
      <c r="ASP14" s="107"/>
      <c r="ASQ14" s="107"/>
      <c r="ASR14" s="107"/>
      <c r="ASS14" s="107"/>
      <c r="AST14" s="107"/>
      <c r="ASU14" s="107"/>
      <c r="ASV14" s="107"/>
      <c r="ASW14" s="107"/>
      <c r="ASX14" s="107"/>
      <c r="ASY14" s="107"/>
      <c r="ASZ14" s="107"/>
      <c r="ATA14" s="107"/>
      <c r="ATB14" s="107"/>
      <c r="ATC14" s="107"/>
      <c r="ATD14" s="107"/>
      <c r="ATE14" s="107"/>
      <c r="ATF14" s="107"/>
      <c r="ATG14" s="107"/>
      <c r="ATH14" s="107"/>
      <c r="ATI14" s="107"/>
      <c r="ATJ14" s="107"/>
      <c r="ATK14" s="107"/>
      <c r="ATL14" s="107"/>
      <c r="ATM14" s="107"/>
      <c r="ATN14" s="107"/>
      <c r="ATO14" s="107"/>
      <c r="ATP14" s="107"/>
      <c r="ATQ14" s="107"/>
      <c r="ATR14" s="107"/>
      <c r="ATS14" s="107"/>
      <c r="ATT14" s="107"/>
      <c r="ATU14" s="107"/>
      <c r="ATV14" s="107"/>
      <c r="ATW14" s="107"/>
      <c r="ATX14" s="107"/>
      <c r="ATY14" s="107"/>
      <c r="ATZ14" s="107"/>
      <c r="AUA14" s="107"/>
      <c r="AUB14" s="107"/>
      <c r="AUC14" s="107"/>
      <c r="AUD14" s="107"/>
      <c r="AUE14" s="107"/>
      <c r="AUF14" s="107"/>
      <c r="AUG14" s="107"/>
      <c r="AUH14" s="107"/>
      <c r="AUI14" s="107"/>
      <c r="AUJ14" s="107"/>
      <c r="AUK14" s="107"/>
      <c r="AUL14" s="107"/>
      <c r="AUM14" s="107"/>
      <c r="AUN14" s="107"/>
      <c r="AUO14" s="107"/>
      <c r="AUP14" s="107"/>
      <c r="AUQ14" s="107"/>
      <c r="AUR14" s="107"/>
      <c r="AUS14" s="107"/>
      <c r="AUT14" s="107"/>
      <c r="AUU14" s="107"/>
      <c r="AUV14" s="107"/>
      <c r="AUW14" s="107"/>
      <c r="AUX14" s="107"/>
      <c r="AUY14" s="107"/>
      <c r="AUZ14" s="107"/>
      <c r="AVA14" s="107"/>
      <c r="AVB14" s="107"/>
      <c r="AVC14" s="107"/>
      <c r="AVD14" s="107"/>
      <c r="AVE14" s="107"/>
      <c r="AVF14" s="107"/>
      <c r="AVG14" s="107"/>
      <c r="AVH14" s="107"/>
      <c r="AVI14" s="107"/>
      <c r="AVJ14" s="107"/>
      <c r="AVK14" s="107"/>
      <c r="AVL14" s="107"/>
      <c r="AVM14" s="107"/>
      <c r="AVN14" s="107"/>
      <c r="AVO14" s="107"/>
      <c r="AVP14" s="107"/>
      <c r="AVQ14" s="107"/>
      <c r="AVR14" s="107"/>
      <c r="AVS14" s="107"/>
      <c r="AVT14" s="107"/>
      <c r="AVU14" s="107"/>
      <c r="AVV14" s="107"/>
      <c r="AVW14" s="107"/>
      <c r="AVX14" s="107"/>
      <c r="AVY14" s="107"/>
      <c r="AVZ14" s="107"/>
      <c r="AWA14" s="107"/>
      <c r="AWB14" s="107"/>
      <c r="AWC14" s="107"/>
      <c r="AWD14" s="107"/>
      <c r="AWE14" s="107"/>
      <c r="AWF14" s="107"/>
      <c r="AWG14" s="107"/>
      <c r="AWH14" s="107"/>
      <c r="AWI14" s="107"/>
      <c r="AWJ14" s="107"/>
      <c r="AWK14" s="107"/>
      <c r="AWL14" s="107"/>
      <c r="AWM14" s="107"/>
      <c r="AWN14" s="107"/>
      <c r="AWO14" s="107"/>
      <c r="AWP14" s="107"/>
      <c r="AWQ14" s="107"/>
      <c r="AWR14" s="107"/>
      <c r="AWS14" s="107"/>
      <c r="AWT14" s="107"/>
      <c r="AWU14" s="107"/>
      <c r="AWV14" s="107"/>
      <c r="AWW14" s="107"/>
      <c r="AWX14" s="107"/>
      <c r="AWY14" s="107"/>
      <c r="AWZ14" s="107"/>
      <c r="AXA14" s="107"/>
      <c r="AXB14" s="107"/>
      <c r="AXC14" s="107"/>
      <c r="AXD14" s="107"/>
      <c r="AXE14" s="107"/>
      <c r="AXF14" s="107"/>
      <c r="AXG14" s="107"/>
      <c r="AXH14" s="107"/>
      <c r="AXI14" s="107"/>
      <c r="AXJ14" s="107"/>
      <c r="AXK14" s="107"/>
      <c r="AXL14" s="107"/>
      <c r="AXM14" s="107"/>
      <c r="AXN14" s="107"/>
      <c r="AXO14" s="107"/>
      <c r="AXP14" s="107"/>
      <c r="AXQ14" s="107"/>
      <c r="AXR14" s="107"/>
      <c r="AXS14" s="107"/>
      <c r="AXT14" s="107"/>
      <c r="AXU14" s="107"/>
      <c r="AXV14" s="107"/>
      <c r="AXW14" s="107"/>
      <c r="AXX14" s="107"/>
      <c r="AXY14" s="107"/>
      <c r="AXZ14" s="107"/>
      <c r="AYA14" s="107"/>
      <c r="AYB14" s="107"/>
      <c r="AYC14" s="107"/>
      <c r="AYD14" s="107"/>
      <c r="AYE14" s="107"/>
      <c r="AYF14" s="107"/>
      <c r="AYG14" s="107"/>
      <c r="AYH14" s="107"/>
      <c r="AYI14" s="107"/>
      <c r="AYJ14" s="107"/>
      <c r="AYK14" s="107"/>
      <c r="AYL14" s="107"/>
      <c r="AYM14" s="107"/>
      <c r="AYN14" s="107"/>
      <c r="AYO14" s="107"/>
      <c r="AYP14" s="107"/>
      <c r="AYQ14" s="107"/>
      <c r="AYR14" s="107"/>
      <c r="AYS14" s="107"/>
      <c r="AYT14" s="107"/>
      <c r="AYU14" s="107"/>
      <c r="AYV14" s="107"/>
      <c r="AYW14" s="107"/>
      <c r="AYX14" s="107"/>
      <c r="AYY14" s="107"/>
      <c r="AYZ14" s="107"/>
      <c r="AZA14" s="107"/>
      <c r="AZB14" s="107"/>
      <c r="AZC14" s="107"/>
      <c r="AZD14" s="107"/>
      <c r="AZE14" s="107"/>
      <c r="AZF14" s="107"/>
      <c r="AZG14" s="107"/>
      <c r="AZH14" s="107"/>
      <c r="AZI14" s="107"/>
      <c r="AZJ14" s="107"/>
      <c r="AZK14" s="107"/>
      <c r="AZL14" s="107"/>
      <c r="AZM14" s="107"/>
      <c r="AZN14" s="107"/>
      <c r="AZO14" s="107"/>
      <c r="AZP14" s="107"/>
      <c r="AZQ14" s="107"/>
      <c r="AZR14" s="107"/>
      <c r="AZS14" s="107"/>
      <c r="AZT14" s="107"/>
      <c r="AZU14" s="107"/>
      <c r="AZV14" s="107"/>
      <c r="AZW14" s="107"/>
      <c r="AZX14" s="107"/>
      <c r="AZY14" s="107"/>
      <c r="AZZ14" s="107"/>
      <c r="BAA14" s="107"/>
      <c r="BAB14" s="107"/>
      <c r="BAC14" s="107"/>
      <c r="BAD14" s="107"/>
      <c r="BAE14" s="107"/>
      <c r="BAF14" s="107"/>
      <c r="BAG14" s="107"/>
      <c r="BAH14" s="107"/>
      <c r="BAI14" s="107"/>
      <c r="BAJ14" s="107"/>
      <c r="BAK14" s="107"/>
      <c r="BAL14" s="107"/>
      <c r="BAM14" s="107"/>
      <c r="BAN14" s="107"/>
      <c r="BAO14" s="107"/>
      <c r="BAP14" s="107"/>
      <c r="BAQ14" s="107"/>
      <c r="BAR14" s="107"/>
      <c r="BAS14" s="107"/>
      <c r="BAT14" s="107"/>
      <c r="BAU14" s="107"/>
      <c r="BAV14" s="107"/>
      <c r="BAW14" s="107"/>
      <c r="BAX14" s="107"/>
      <c r="BAY14" s="107"/>
      <c r="BAZ14" s="107"/>
      <c r="BBA14" s="107"/>
      <c r="BBB14" s="107"/>
      <c r="BBC14" s="107"/>
      <c r="BBD14" s="107"/>
      <c r="BBE14" s="107"/>
      <c r="BBF14" s="107"/>
      <c r="BBG14" s="107"/>
      <c r="BBH14" s="107"/>
      <c r="BBI14" s="107"/>
      <c r="BBJ14" s="107"/>
      <c r="BBK14" s="107"/>
      <c r="BBL14" s="107"/>
      <c r="BBM14" s="107"/>
      <c r="BBN14" s="107"/>
      <c r="BBO14" s="107"/>
      <c r="BBP14" s="107"/>
      <c r="BBQ14" s="107"/>
      <c r="BBR14" s="107"/>
      <c r="BBS14" s="107"/>
      <c r="BBT14" s="107"/>
      <c r="BBU14" s="107"/>
      <c r="BBV14" s="107"/>
      <c r="BBW14" s="107"/>
      <c r="BBX14" s="107"/>
      <c r="BBY14" s="107"/>
      <c r="BBZ14" s="107"/>
      <c r="BCA14" s="107"/>
      <c r="BCB14" s="107"/>
      <c r="BCC14" s="107"/>
      <c r="BCD14" s="107"/>
      <c r="BCE14" s="107"/>
      <c r="BCF14" s="107"/>
      <c r="BCG14" s="107"/>
      <c r="BCH14" s="107"/>
      <c r="BCI14" s="107"/>
      <c r="BCJ14" s="107"/>
      <c r="BCK14" s="107"/>
      <c r="BCL14" s="107"/>
      <c r="BCM14" s="107"/>
      <c r="BCN14" s="107"/>
      <c r="BCO14" s="107"/>
      <c r="BCP14" s="107"/>
      <c r="BCQ14" s="107"/>
      <c r="BCR14" s="107"/>
      <c r="BCS14" s="107"/>
      <c r="BCT14" s="107"/>
      <c r="BCU14" s="107"/>
      <c r="BCV14" s="107"/>
      <c r="BCW14" s="107"/>
      <c r="BCX14" s="107"/>
      <c r="BCY14" s="107"/>
      <c r="BCZ14" s="107"/>
      <c r="BDA14" s="107"/>
      <c r="BDB14" s="107"/>
      <c r="BDC14" s="107"/>
      <c r="BDD14" s="107"/>
      <c r="BDE14" s="107"/>
      <c r="BDF14" s="107"/>
      <c r="BDG14" s="107"/>
      <c r="BDH14" s="107"/>
      <c r="BDI14" s="107"/>
      <c r="BDJ14" s="107"/>
      <c r="BDK14" s="107"/>
      <c r="BDL14" s="107"/>
      <c r="BDM14" s="107"/>
      <c r="BDN14" s="107"/>
      <c r="BDO14" s="107"/>
      <c r="BDP14" s="107"/>
      <c r="BDQ14" s="107"/>
      <c r="BDR14" s="107"/>
      <c r="BDS14" s="107"/>
      <c r="BDT14" s="107"/>
      <c r="BDU14" s="107"/>
      <c r="BDV14" s="107"/>
      <c r="BDW14" s="107"/>
      <c r="BDX14" s="107"/>
      <c r="BDY14" s="107"/>
      <c r="BDZ14" s="107"/>
      <c r="BEA14" s="107"/>
      <c r="BEB14" s="107"/>
      <c r="BEC14" s="107"/>
      <c r="BED14" s="107"/>
      <c r="BEE14" s="107"/>
      <c r="BEF14" s="107"/>
      <c r="BEG14" s="107"/>
      <c r="BEH14" s="107"/>
      <c r="BEI14" s="107"/>
      <c r="BEJ14" s="107"/>
      <c r="BEK14" s="107"/>
      <c r="BEL14" s="107"/>
      <c r="BEM14" s="107"/>
      <c r="BEN14" s="107"/>
      <c r="BEO14" s="107"/>
      <c r="BEP14" s="107"/>
      <c r="BEQ14" s="107"/>
      <c r="BER14" s="107"/>
      <c r="BES14" s="107"/>
      <c r="BET14" s="107"/>
      <c r="BEU14" s="107"/>
      <c r="BEV14" s="107"/>
      <c r="BEW14" s="107"/>
      <c r="BEX14" s="107"/>
      <c r="BEY14" s="107"/>
      <c r="BEZ14" s="107"/>
      <c r="BFA14" s="107"/>
      <c r="BFB14" s="107"/>
      <c r="BFC14" s="107"/>
      <c r="BFD14" s="107"/>
      <c r="BFE14" s="107"/>
      <c r="BFF14" s="107"/>
      <c r="BFG14" s="107"/>
      <c r="BFH14" s="107"/>
      <c r="BFI14" s="107"/>
      <c r="BFJ14" s="107"/>
      <c r="BFK14" s="107"/>
      <c r="BFL14" s="107"/>
      <c r="BFM14" s="107"/>
      <c r="BFN14" s="107"/>
      <c r="BFO14" s="107"/>
      <c r="BFP14" s="107"/>
      <c r="BFQ14" s="107"/>
      <c r="BFR14" s="107"/>
      <c r="BFS14" s="107"/>
      <c r="BFT14" s="107"/>
      <c r="BFU14" s="107"/>
      <c r="BFV14" s="107"/>
      <c r="BFW14" s="107"/>
      <c r="BFX14" s="107"/>
      <c r="BFY14" s="107"/>
      <c r="BFZ14" s="107"/>
      <c r="BGA14" s="107"/>
      <c r="BGB14" s="107"/>
      <c r="BGC14" s="107"/>
      <c r="BGD14" s="107"/>
      <c r="BGE14" s="107"/>
      <c r="BGF14" s="107"/>
      <c r="BGG14" s="107"/>
      <c r="BGH14" s="107"/>
      <c r="BGI14" s="107"/>
      <c r="BGJ14" s="107"/>
      <c r="BGK14" s="107"/>
      <c r="BGL14" s="107"/>
      <c r="BGM14" s="107"/>
      <c r="BGN14" s="107"/>
      <c r="BGO14" s="107"/>
      <c r="BGP14" s="107"/>
      <c r="BGQ14" s="107"/>
      <c r="BGR14" s="107"/>
      <c r="BGS14" s="107"/>
      <c r="BGT14" s="107"/>
      <c r="BGU14" s="107"/>
      <c r="BGV14" s="107"/>
      <c r="BGW14" s="107"/>
      <c r="BGX14" s="107"/>
      <c r="BGY14" s="107"/>
      <c r="BGZ14" s="107"/>
      <c r="BHA14" s="107"/>
      <c r="BHB14" s="107"/>
      <c r="BHC14" s="107"/>
      <c r="BHD14" s="107"/>
      <c r="BHE14" s="107"/>
      <c r="BHF14" s="107"/>
      <c r="BHG14" s="107"/>
      <c r="BHH14" s="107"/>
      <c r="BHI14" s="107"/>
      <c r="BHJ14" s="107"/>
      <c r="BHK14" s="107"/>
      <c r="BHL14" s="107"/>
      <c r="BHM14" s="107"/>
      <c r="BHN14" s="107"/>
      <c r="BHO14" s="107"/>
      <c r="BHP14" s="107"/>
      <c r="BHQ14" s="107"/>
      <c r="BHR14" s="107"/>
      <c r="BHS14" s="107"/>
      <c r="BHT14" s="107"/>
      <c r="BHU14" s="107"/>
      <c r="BHV14" s="107"/>
      <c r="BHW14" s="107"/>
      <c r="BHX14" s="107"/>
      <c r="BHY14" s="107"/>
      <c r="BHZ14" s="107"/>
      <c r="BIA14" s="107"/>
      <c r="BIB14" s="107"/>
      <c r="BIC14" s="107"/>
      <c r="BID14" s="107"/>
      <c r="BIE14" s="107"/>
      <c r="BIF14" s="107"/>
      <c r="BIG14" s="107"/>
      <c r="BIH14" s="107"/>
      <c r="BII14" s="107"/>
      <c r="BIJ14" s="107"/>
      <c r="BIK14" s="107"/>
      <c r="BIL14" s="107"/>
      <c r="BIM14" s="107"/>
      <c r="BIN14" s="107"/>
      <c r="BIO14" s="107"/>
      <c r="BIP14" s="107"/>
      <c r="BIQ14" s="107"/>
      <c r="BIR14" s="107"/>
      <c r="BIS14" s="107"/>
      <c r="BIT14" s="107"/>
      <c r="BIU14" s="107"/>
      <c r="BIV14" s="107"/>
      <c r="BIW14" s="107"/>
      <c r="BIX14" s="107"/>
      <c r="BIY14" s="107"/>
      <c r="BIZ14" s="107"/>
      <c r="BJA14" s="107"/>
      <c r="BJB14" s="107"/>
      <c r="BJC14" s="107"/>
      <c r="BJD14" s="107"/>
      <c r="BJE14" s="107"/>
      <c r="BJF14" s="107"/>
      <c r="BJG14" s="107"/>
      <c r="BJH14" s="107"/>
      <c r="BJI14" s="107"/>
      <c r="BJJ14" s="107"/>
      <c r="BJK14" s="107"/>
      <c r="BJL14" s="107"/>
      <c r="BJM14" s="107"/>
      <c r="BJN14" s="107"/>
      <c r="BJO14" s="107"/>
      <c r="BJP14" s="107"/>
      <c r="BJQ14" s="107"/>
      <c r="BJR14" s="107"/>
      <c r="BJS14" s="107"/>
      <c r="BJT14" s="107"/>
      <c r="BJU14" s="107"/>
      <c r="BJV14" s="107"/>
      <c r="BJW14" s="107"/>
      <c r="BJX14" s="107"/>
      <c r="BJY14" s="107"/>
      <c r="BJZ14" s="107"/>
      <c r="BKA14" s="107"/>
      <c r="BKB14" s="107"/>
      <c r="BKC14" s="107"/>
      <c r="BKD14" s="107"/>
      <c r="BKE14" s="107"/>
      <c r="BKF14" s="107"/>
      <c r="BKG14" s="107"/>
      <c r="BKH14" s="107"/>
      <c r="BKI14" s="107"/>
      <c r="BKJ14" s="107"/>
      <c r="BKK14" s="107"/>
      <c r="BKL14" s="107"/>
      <c r="BKM14" s="107"/>
      <c r="BKN14" s="107"/>
      <c r="BKO14" s="107"/>
      <c r="BKP14" s="107"/>
      <c r="BKQ14" s="107"/>
      <c r="BKR14" s="107"/>
      <c r="BKS14" s="107"/>
      <c r="BKT14" s="107"/>
      <c r="BKU14" s="107"/>
      <c r="BKV14" s="107"/>
      <c r="BKW14" s="107"/>
      <c r="BKX14" s="107"/>
      <c r="BKY14" s="107"/>
      <c r="BKZ14" s="107"/>
      <c r="BLA14" s="107"/>
      <c r="BLB14" s="107"/>
      <c r="BLC14" s="107"/>
      <c r="BLD14" s="107"/>
      <c r="BLE14" s="107"/>
      <c r="BLF14" s="107"/>
      <c r="BLG14" s="107"/>
      <c r="BLH14" s="107"/>
      <c r="BLI14" s="107"/>
      <c r="BLJ14" s="107"/>
      <c r="BLK14" s="107"/>
      <c r="BLL14" s="107"/>
      <c r="BLM14" s="107"/>
      <c r="BLN14" s="107"/>
      <c r="BLO14" s="107"/>
      <c r="BLP14" s="107"/>
      <c r="BLQ14" s="107"/>
      <c r="BLR14" s="107"/>
      <c r="BLS14" s="107"/>
      <c r="BLT14" s="107"/>
      <c r="BLU14" s="107"/>
      <c r="BLV14" s="107"/>
      <c r="BLW14" s="107"/>
      <c r="BLX14" s="107"/>
      <c r="BLY14" s="107"/>
      <c r="BLZ14" s="107"/>
      <c r="BMA14" s="107"/>
      <c r="BMB14" s="107"/>
      <c r="BMC14" s="107"/>
      <c r="BMD14" s="107"/>
      <c r="BME14" s="107"/>
      <c r="BMF14" s="107"/>
      <c r="BMG14" s="107"/>
      <c r="BMH14" s="107"/>
      <c r="BMI14" s="107"/>
      <c r="BMJ14" s="107"/>
      <c r="BMK14" s="107"/>
      <c r="BML14" s="107"/>
      <c r="BMM14" s="107"/>
      <c r="BMN14" s="107"/>
      <c r="BMO14" s="107"/>
      <c r="BMP14" s="107"/>
      <c r="BMQ14" s="107"/>
      <c r="BMR14" s="107"/>
      <c r="BMS14" s="107"/>
      <c r="BMT14" s="107"/>
      <c r="BMU14" s="107"/>
      <c r="BMV14" s="107"/>
      <c r="BMW14" s="107"/>
      <c r="BMX14" s="107"/>
      <c r="BMY14" s="107"/>
      <c r="BMZ14" s="107"/>
      <c r="BNA14" s="107"/>
      <c r="BNB14" s="107"/>
      <c r="BNC14" s="107"/>
      <c r="BND14" s="107"/>
      <c r="BNE14" s="107"/>
      <c r="BNF14" s="107"/>
      <c r="BNG14" s="107"/>
      <c r="BNH14" s="107"/>
      <c r="BNI14" s="107"/>
      <c r="BNJ14" s="107"/>
      <c r="BNK14" s="107"/>
      <c r="BNL14" s="107"/>
      <c r="BNM14" s="107"/>
      <c r="BNN14" s="107"/>
      <c r="BNO14" s="107"/>
      <c r="BNP14" s="107"/>
      <c r="BNQ14" s="107"/>
      <c r="BNR14" s="107"/>
      <c r="BNS14" s="107"/>
      <c r="BNT14" s="107"/>
      <c r="BNU14" s="107"/>
      <c r="BNV14" s="107"/>
      <c r="BNW14" s="107"/>
      <c r="BNX14" s="107"/>
      <c r="BNY14" s="107"/>
      <c r="BNZ14" s="107"/>
      <c r="BOA14" s="107"/>
      <c r="BOB14" s="107"/>
      <c r="BOC14" s="107"/>
      <c r="BOD14" s="107"/>
      <c r="BOE14" s="107"/>
      <c r="BOF14" s="107"/>
      <c r="BOG14" s="107"/>
      <c r="BOH14" s="107"/>
      <c r="BOI14" s="107"/>
      <c r="BOJ14" s="107"/>
      <c r="BOK14" s="107"/>
      <c r="BOL14" s="107"/>
      <c r="BOM14" s="107"/>
      <c r="BON14" s="107"/>
      <c r="BOO14" s="107"/>
      <c r="BOP14" s="107"/>
      <c r="BOQ14" s="107"/>
      <c r="BOR14" s="107"/>
      <c r="BOS14" s="107"/>
      <c r="BOT14" s="107"/>
      <c r="BOU14" s="107"/>
      <c r="BOV14" s="107"/>
      <c r="BOW14" s="107"/>
      <c r="BOX14" s="107"/>
      <c r="BOY14" s="107"/>
      <c r="BOZ14" s="107"/>
      <c r="BPA14" s="107"/>
      <c r="BPB14" s="107"/>
      <c r="BPC14" s="107"/>
      <c r="BPD14" s="107"/>
      <c r="BPE14" s="107"/>
      <c r="BPF14" s="107"/>
      <c r="BPG14" s="107"/>
      <c r="BPH14" s="107"/>
      <c r="BPI14" s="107"/>
      <c r="BPJ14" s="107"/>
      <c r="BPK14" s="107"/>
      <c r="BPL14" s="107"/>
      <c r="BPM14" s="107"/>
      <c r="BPN14" s="107"/>
      <c r="BPO14" s="107"/>
      <c r="BPP14" s="107"/>
      <c r="BPQ14" s="107"/>
      <c r="BPR14" s="107"/>
      <c r="BPS14" s="107"/>
      <c r="BPT14" s="107"/>
      <c r="BPU14" s="107"/>
      <c r="BPV14" s="107"/>
      <c r="BPW14" s="107"/>
      <c r="BPX14" s="107"/>
      <c r="BPY14" s="107"/>
      <c r="BPZ14" s="107"/>
      <c r="BQA14" s="107"/>
      <c r="BQB14" s="107"/>
      <c r="BQC14" s="107"/>
      <c r="BQD14" s="107"/>
      <c r="BQE14" s="107"/>
      <c r="BQF14" s="107"/>
      <c r="BQG14" s="107"/>
      <c r="BQH14" s="107"/>
      <c r="BQI14" s="107"/>
      <c r="BQJ14" s="107"/>
      <c r="BQK14" s="107"/>
      <c r="BQL14" s="107"/>
      <c r="BQM14" s="107"/>
      <c r="BQN14" s="107"/>
      <c r="BQO14" s="107"/>
      <c r="BQP14" s="107"/>
      <c r="BQQ14" s="107"/>
      <c r="BQR14" s="107"/>
      <c r="BQS14" s="107"/>
      <c r="BQT14" s="107"/>
      <c r="BQU14" s="107"/>
      <c r="BQV14" s="107"/>
      <c r="BQW14" s="107"/>
      <c r="BQX14" s="107"/>
      <c r="BQY14" s="107"/>
      <c r="BQZ14" s="107"/>
      <c r="BRA14" s="107"/>
      <c r="BRB14" s="107"/>
      <c r="BRC14" s="107"/>
      <c r="BRD14" s="107"/>
      <c r="BRE14" s="107"/>
      <c r="BRF14" s="107"/>
      <c r="BRG14" s="107"/>
      <c r="BRH14" s="107"/>
      <c r="BRI14" s="107"/>
      <c r="BRJ14" s="107"/>
      <c r="BRK14" s="107"/>
      <c r="BRL14" s="107"/>
      <c r="BRM14" s="107"/>
      <c r="BRN14" s="107"/>
      <c r="BRO14" s="107"/>
      <c r="BRP14" s="107"/>
      <c r="BRQ14" s="107"/>
      <c r="BRR14" s="107"/>
      <c r="BRS14" s="107"/>
      <c r="BRT14" s="107"/>
      <c r="BRU14" s="107"/>
      <c r="BRV14" s="107"/>
      <c r="BRW14" s="107"/>
      <c r="BRX14" s="107"/>
      <c r="BRY14" s="107"/>
      <c r="BRZ14" s="107"/>
      <c r="BSA14" s="107"/>
      <c r="BSB14" s="107"/>
      <c r="BSC14" s="107"/>
      <c r="BSD14" s="107"/>
      <c r="BSE14" s="107"/>
      <c r="BSF14" s="107"/>
      <c r="BSG14" s="107"/>
      <c r="BSH14" s="107"/>
      <c r="BSI14" s="107"/>
      <c r="BSJ14" s="107"/>
      <c r="BSK14" s="107"/>
      <c r="BSL14" s="107"/>
      <c r="BSM14" s="107"/>
      <c r="BSN14" s="107"/>
      <c r="BSO14" s="107"/>
      <c r="BSP14" s="107"/>
      <c r="BSQ14" s="107"/>
      <c r="BSR14" s="107"/>
      <c r="BSS14" s="107"/>
      <c r="BST14" s="107"/>
      <c r="BSU14" s="107"/>
      <c r="BSV14" s="107"/>
      <c r="BSW14" s="107"/>
      <c r="BSX14" s="107"/>
      <c r="BSY14" s="107"/>
      <c r="BSZ14" s="107"/>
      <c r="BTA14" s="107"/>
      <c r="BTB14" s="107"/>
      <c r="BTC14" s="107"/>
      <c r="BTD14" s="107"/>
      <c r="BTE14" s="107"/>
      <c r="BTF14" s="107"/>
      <c r="BTG14" s="107"/>
      <c r="BTH14" s="107"/>
      <c r="BTI14" s="107"/>
      <c r="BTJ14" s="107"/>
      <c r="BTK14" s="107"/>
      <c r="BTL14" s="107"/>
      <c r="BTM14" s="107"/>
      <c r="BTN14" s="107"/>
      <c r="BTO14" s="107"/>
      <c r="BTP14" s="107"/>
      <c r="BTQ14" s="107"/>
      <c r="BTR14" s="107"/>
      <c r="BTS14" s="107"/>
      <c r="BTT14" s="107"/>
      <c r="BTU14" s="107"/>
      <c r="BTV14" s="107"/>
      <c r="BTW14" s="107"/>
      <c r="BTX14" s="107"/>
      <c r="BTY14" s="107"/>
      <c r="BTZ14" s="107"/>
      <c r="BUA14" s="107"/>
      <c r="BUB14" s="107"/>
      <c r="BUC14" s="107"/>
      <c r="BUD14" s="107"/>
      <c r="BUE14" s="107"/>
      <c r="BUF14" s="107"/>
      <c r="BUG14" s="107"/>
      <c r="BUH14" s="107"/>
      <c r="BUI14" s="107"/>
      <c r="BUJ14" s="107"/>
      <c r="BUK14" s="107"/>
      <c r="BUL14" s="107"/>
      <c r="BUM14" s="107"/>
      <c r="BUN14" s="107"/>
      <c r="BUO14" s="107"/>
      <c r="BUP14" s="107"/>
      <c r="BUQ14" s="107"/>
      <c r="BUR14" s="107"/>
      <c r="BUS14" s="107"/>
      <c r="BUT14" s="107"/>
      <c r="BUU14" s="107"/>
      <c r="BUV14" s="107"/>
      <c r="BUW14" s="107"/>
      <c r="BUX14" s="107"/>
      <c r="BUY14" s="107"/>
      <c r="BUZ14" s="107"/>
      <c r="BVA14" s="107"/>
      <c r="BVB14" s="107"/>
      <c r="BVC14" s="107"/>
      <c r="BVD14" s="107"/>
      <c r="BVE14" s="107"/>
      <c r="BVF14" s="107"/>
      <c r="BVG14" s="107"/>
      <c r="BVH14" s="107"/>
      <c r="BVI14" s="107"/>
      <c r="BVJ14" s="107"/>
      <c r="BVK14" s="107"/>
      <c r="BVL14" s="107"/>
      <c r="BVM14" s="107"/>
      <c r="BVN14" s="107"/>
      <c r="BVO14" s="107"/>
      <c r="BVP14" s="107"/>
      <c r="BVQ14" s="107"/>
      <c r="BVR14" s="107"/>
      <c r="BVS14" s="107"/>
      <c r="BVT14" s="107"/>
      <c r="BVU14" s="107"/>
      <c r="BVV14" s="107"/>
      <c r="BVW14" s="107"/>
      <c r="BVX14" s="107"/>
      <c r="BVY14" s="107"/>
      <c r="BVZ14" s="107"/>
      <c r="BWA14" s="107"/>
      <c r="BWB14" s="107"/>
      <c r="BWC14" s="107"/>
      <c r="BWD14" s="107"/>
      <c r="BWE14" s="107"/>
      <c r="BWF14" s="107"/>
      <c r="BWG14" s="107"/>
      <c r="BWH14" s="107"/>
      <c r="BWI14" s="107"/>
      <c r="BWJ14" s="107"/>
      <c r="BWK14" s="107"/>
      <c r="BWL14" s="107"/>
      <c r="BWM14" s="107"/>
      <c r="BWN14" s="107"/>
      <c r="BWO14" s="107"/>
      <c r="BWP14" s="107"/>
      <c r="BWQ14" s="107"/>
      <c r="BWR14" s="107"/>
      <c r="BWS14" s="107"/>
      <c r="BWT14" s="107"/>
      <c r="BWU14" s="107"/>
      <c r="BWV14" s="107"/>
      <c r="BWW14" s="107"/>
      <c r="BWX14" s="107"/>
      <c r="BWY14" s="107"/>
      <c r="BWZ14" s="107"/>
      <c r="BXA14" s="107"/>
      <c r="BXB14" s="107"/>
      <c r="BXC14" s="107"/>
      <c r="BXD14" s="107"/>
      <c r="BXE14" s="107"/>
      <c r="BXF14" s="107"/>
      <c r="BXG14" s="107"/>
      <c r="BXH14" s="107"/>
      <c r="BXI14" s="107"/>
      <c r="BXJ14" s="107"/>
      <c r="BXK14" s="107"/>
      <c r="BXL14" s="107"/>
      <c r="BXM14" s="107"/>
      <c r="BXN14" s="107"/>
      <c r="BXO14" s="107"/>
      <c r="BXP14" s="107"/>
      <c r="BXQ14" s="107"/>
      <c r="BXR14" s="107"/>
      <c r="BXS14" s="107"/>
      <c r="BXT14" s="107"/>
      <c r="BXU14" s="107"/>
      <c r="BXV14" s="107"/>
      <c r="BXW14" s="107"/>
      <c r="BXX14" s="107"/>
      <c r="BXY14" s="107"/>
      <c r="BXZ14" s="107"/>
      <c r="BYA14" s="107"/>
      <c r="BYB14" s="107"/>
      <c r="BYC14" s="107"/>
      <c r="BYD14" s="107"/>
      <c r="BYE14" s="107"/>
      <c r="BYF14" s="107"/>
      <c r="BYG14" s="107"/>
      <c r="BYH14" s="107"/>
      <c r="BYI14" s="107"/>
      <c r="BYJ14" s="107"/>
      <c r="BYK14" s="107"/>
      <c r="BYL14" s="107"/>
      <c r="BYM14" s="107"/>
      <c r="BYN14" s="107"/>
      <c r="BYO14" s="107"/>
      <c r="BYP14" s="107"/>
      <c r="BYQ14" s="107"/>
      <c r="BYR14" s="107"/>
      <c r="BYS14" s="107"/>
      <c r="BYT14" s="107"/>
      <c r="BYU14" s="107"/>
      <c r="BYV14" s="107"/>
      <c r="BYW14" s="107"/>
      <c r="BYX14" s="107"/>
      <c r="BYY14" s="107"/>
      <c r="BYZ14" s="107"/>
      <c r="BZA14" s="107"/>
      <c r="BZB14" s="107"/>
      <c r="BZC14" s="107"/>
      <c r="BZD14" s="107"/>
      <c r="BZE14" s="107"/>
      <c r="BZF14" s="107"/>
      <c r="BZG14" s="107"/>
      <c r="BZH14" s="107"/>
      <c r="BZI14" s="107"/>
      <c r="BZJ14" s="107"/>
      <c r="BZK14" s="107"/>
      <c r="BZL14" s="107"/>
      <c r="BZM14" s="107"/>
      <c r="BZN14" s="107"/>
      <c r="BZO14" s="107"/>
      <c r="BZP14" s="107"/>
      <c r="BZQ14" s="107"/>
      <c r="BZR14" s="107"/>
      <c r="BZS14" s="107"/>
      <c r="BZT14" s="107"/>
      <c r="BZU14" s="107"/>
      <c r="BZV14" s="107"/>
      <c r="BZW14" s="107"/>
      <c r="BZX14" s="107"/>
      <c r="BZY14" s="107"/>
      <c r="BZZ14" s="107"/>
      <c r="CAA14" s="107"/>
      <c r="CAB14" s="107"/>
      <c r="CAC14" s="107"/>
      <c r="CAD14" s="107"/>
      <c r="CAE14" s="107"/>
      <c r="CAF14" s="107"/>
      <c r="CAG14" s="107"/>
      <c r="CAH14" s="107"/>
      <c r="CAI14" s="107"/>
      <c r="CAJ14" s="107"/>
      <c r="CAK14" s="107"/>
      <c r="CAL14" s="107"/>
      <c r="CAM14" s="107"/>
      <c r="CAN14" s="107"/>
      <c r="CAO14" s="107"/>
      <c r="CAP14" s="107"/>
      <c r="CAQ14" s="107"/>
      <c r="CAR14" s="107"/>
      <c r="CAS14" s="107"/>
      <c r="CAT14" s="107"/>
      <c r="CAU14" s="107"/>
      <c r="CAV14" s="107"/>
      <c r="CAW14" s="107"/>
      <c r="CAX14" s="107"/>
      <c r="CAY14" s="107"/>
      <c r="CAZ14" s="107"/>
      <c r="CBA14" s="107"/>
      <c r="CBB14" s="107"/>
      <c r="CBC14" s="107"/>
      <c r="CBD14" s="107"/>
      <c r="CBE14" s="107"/>
      <c r="CBF14" s="107"/>
      <c r="CBG14" s="107"/>
      <c r="CBH14" s="107"/>
      <c r="CBI14" s="107"/>
      <c r="CBJ14" s="107"/>
      <c r="CBK14" s="107"/>
      <c r="CBL14" s="107"/>
      <c r="CBM14" s="107"/>
      <c r="CBN14" s="107"/>
      <c r="CBO14" s="107"/>
      <c r="CBP14" s="107"/>
      <c r="CBQ14" s="107"/>
      <c r="CBR14" s="107"/>
      <c r="CBS14" s="107"/>
      <c r="CBT14" s="107"/>
      <c r="CBU14" s="107"/>
      <c r="CBV14" s="107"/>
      <c r="CBW14" s="107"/>
      <c r="CBX14" s="107"/>
      <c r="CBY14" s="107"/>
      <c r="CBZ14" s="107"/>
      <c r="CCA14" s="107"/>
      <c r="CCB14" s="107"/>
      <c r="CCC14" s="107"/>
      <c r="CCD14" s="107"/>
      <c r="CCE14" s="107"/>
      <c r="CCF14" s="107"/>
      <c r="CCG14" s="107"/>
      <c r="CCH14" s="107"/>
      <c r="CCI14" s="107"/>
      <c r="CCJ14" s="107"/>
      <c r="CCK14" s="107"/>
      <c r="CCL14" s="107"/>
      <c r="CCM14" s="107"/>
      <c r="CCN14" s="107"/>
      <c r="CCO14" s="107"/>
      <c r="CCP14" s="107"/>
      <c r="CCQ14" s="107"/>
      <c r="CCR14" s="107"/>
      <c r="CCS14" s="107"/>
      <c r="CCT14" s="107"/>
      <c r="CCU14" s="107"/>
      <c r="CCV14" s="107"/>
      <c r="CCW14" s="107"/>
      <c r="CCX14" s="107"/>
      <c r="CCY14" s="107"/>
      <c r="CCZ14" s="107"/>
      <c r="CDA14" s="107"/>
      <c r="CDB14" s="107"/>
      <c r="CDC14" s="107"/>
      <c r="CDD14" s="107"/>
      <c r="CDE14" s="107"/>
      <c r="CDF14" s="107"/>
      <c r="CDG14" s="107"/>
      <c r="CDH14" s="107"/>
      <c r="CDI14" s="107"/>
      <c r="CDJ14" s="107"/>
      <c r="CDK14" s="107"/>
      <c r="CDL14" s="107"/>
      <c r="CDM14" s="107"/>
      <c r="CDN14" s="107"/>
      <c r="CDO14" s="107"/>
      <c r="CDP14" s="107"/>
      <c r="CDQ14" s="107"/>
      <c r="CDR14" s="107"/>
      <c r="CDS14" s="107"/>
      <c r="CDT14" s="107"/>
      <c r="CDU14" s="107"/>
      <c r="CDV14" s="107"/>
      <c r="CDW14" s="107"/>
      <c r="CDX14" s="107"/>
      <c r="CDY14" s="107"/>
      <c r="CDZ14" s="107"/>
      <c r="CEA14" s="107"/>
      <c r="CEB14" s="107"/>
      <c r="CEC14" s="107"/>
      <c r="CED14" s="107"/>
      <c r="CEE14" s="107"/>
      <c r="CEF14" s="107"/>
      <c r="CEG14" s="107"/>
      <c r="CEH14" s="107"/>
      <c r="CEI14" s="107"/>
      <c r="CEJ14" s="107"/>
      <c r="CEK14" s="107"/>
      <c r="CEL14" s="107"/>
      <c r="CEM14" s="107"/>
      <c r="CEN14" s="107"/>
      <c r="CEO14" s="107"/>
      <c r="CEP14" s="107"/>
      <c r="CEQ14" s="107"/>
      <c r="CER14" s="107"/>
      <c r="CES14" s="107"/>
      <c r="CET14" s="107"/>
      <c r="CEU14" s="107"/>
      <c r="CEV14" s="107"/>
      <c r="CEW14" s="107"/>
      <c r="CEX14" s="107"/>
      <c r="CEY14" s="107"/>
      <c r="CEZ14" s="107"/>
      <c r="CFA14" s="107"/>
      <c r="CFB14" s="107"/>
      <c r="CFC14" s="107"/>
      <c r="CFD14" s="107"/>
      <c r="CFE14" s="107"/>
      <c r="CFF14" s="107"/>
      <c r="CFG14" s="107"/>
      <c r="CFH14" s="107"/>
      <c r="CFI14" s="107"/>
      <c r="CFJ14" s="107"/>
      <c r="CFK14" s="107"/>
      <c r="CFL14" s="107"/>
      <c r="CFM14" s="107"/>
      <c r="CFN14" s="107"/>
      <c r="CFO14" s="107"/>
      <c r="CFP14" s="107"/>
      <c r="CFQ14" s="107"/>
      <c r="CFR14" s="107"/>
      <c r="CFS14" s="107"/>
      <c r="CFT14" s="107"/>
      <c r="CFU14" s="107"/>
      <c r="CFV14" s="107"/>
      <c r="CFW14" s="107"/>
      <c r="CFX14" s="107"/>
      <c r="CFY14" s="107"/>
      <c r="CFZ14" s="107"/>
      <c r="CGA14" s="107"/>
      <c r="CGB14" s="107"/>
      <c r="CGC14" s="107"/>
      <c r="CGD14" s="107"/>
      <c r="CGE14" s="107"/>
      <c r="CGF14" s="107"/>
      <c r="CGG14" s="107"/>
      <c r="CGH14" s="107"/>
      <c r="CGI14" s="107"/>
      <c r="CGJ14" s="107"/>
      <c r="CGK14" s="107"/>
      <c r="CGL14" s="107"/>
      <c r="CGM14" s="107"/>
      <c r="CGN14" s="107"/>
      <c r="CGO14" s="107"/>
      <c r="CGP14" s="107"/>
      <c r="CGQ14" s="107"/>
      <c r="CGR14" s="107"/>
      <c r="CGS14" s="107"/>
      <c r="CGT14" s="107"/>
      <c r="CGU14" s="107"/>
      <c r="CGV14" s="107"/>
      <c r="CGW14" s="107"/>
      <c r="CGX14" s="107"/>
      <c r="CGY14" s="107"/>
      <c r="CGZ14" s="107"/>
      <c r="CHA14" s="107"/>
      <c r="CHB14" s="107"/>
      <c r="CHC14" s="107"/>
      <c r="CHD14" s="107"/>
      <c r="CHE14" s="107"/>
      <c r="CHF14" s="107"/>
      <c r="CHG14" s="107"/>
      <c r="CHH14" s="107"/>
      <c r="CHI14" s="107"/>
      <c r="CHJ14" s="107"/>
      <c r="CHK14" s="107"/>
      <c r="CHL14" s="107"/>
      <c r="CHM14" s="107"/>
      <c r="CHN14" s="107"/>
      <c r="CHO14" s="107"/>
      <c r="CHP14" s="107"/>
      <c r="CHQ14" s="107"/>
      <c r="CHR14" s="107"/>
      <c r="CHS14" s="107"/>
      <c r="CHT14" s="107"/>
      <c r="CHU14" s="107"/>
      <c r="CHV14" s="107"/>
      <c r="CHW14" s="107"/>
      <c r="CHX14" s="107"/>
      <c r="CHY14" s="107"/>
      <c r="CHZ14" s="107"/>
      <c r="CIA14" s="107"/>
      <c r="CIB14" s="107"/>
      <c r="CIC14" s="107"/>
      <c r="CID14" s="107"/>
      <c r="CIE14" s="107"/>
      <c r="CIF14" s="107"/>
      <c r="CIG14" s="107"/>
      <c r="CIH14" s="107"/>
      <c r="CII14" s="107"/>
      <c r="CIJ14" s="107"/>
      <c r="CIK14" s="107"/>
      <c r="CIL14" s="107"/>
      <c r="CIM14" s="107"/>
      <c r="CIN14" s="107"/>
      <c r="CIO14" s="107"/>
      <c r="CIP14" s="107"/>
      <c r="CIQ14" s="107"/>
      <c r="CIR14" s="107"/>
      <c r="CIS14" s="107"/>
      <c r="CIT14" s="107"/>
      <c r="CIU14" s="107"/>
      <c r="CIV14" s="107"/>
      <c r="CIW14" s="107"/>
      <c r="CIX14" s="107"/>
      <c r="CIY14" s="107"/>
      <c r="CIZ14" s="107"/>
      <c r="CJA14" s="107"/>
      <c r="CJB14" s="107"/>
      <c r="CJC14" s="107"/>
      <c r="CJD14" s="107"/>
      <c r="CJE14" s="107"/>
      <c r="CJF14" s="107"/>
      <c r="CJG14" s="107"/>
      <c r="CJH14" s="107"/>
      <c r="CJI14" s="107"/>
      <c r="CJJ14" s="107"/>
      <c r="CJK14" s="107"/>
      <c r="CJL14" s="107"/>
      <c r="CJM14" s="107"/>
      <c r="CJN14" s="107"/>
      <c r="CJO14" s="107"/>
      <c r="CJP14" s="107"/>
      <c r="CJQ14" s="107"/>
      <c r="CJR14" s="107"/>
      <c r="CJS14" s="107"/>
      <c r="CJT14" s="107"/>
      <c r="CJU14" s="107"/>
      <c r="CJV14" s="107"/>
      <c r="CJW14" s="107"/>
      <c r="CJX14" s="107"/>
      <c r="CJY14" s="107"/>
      <c r="CJZ14" s="107"/>
      <c r="CKA14" s="107"/>
      <c r="CKB14" s="107"/>
      <c r="CKC14" s="107"/>
      <c r="CKD14" s="107"/>
      <c r="CKE14" s="107"/>
      <c r="CKF14" s="107"/>
      <c r="CKG14" s="107"/>
      <c r="CKH14" s="107"/>
      <c r="CKI14" s="107"/>
      <c r="CKJ14" s="107"/>
      <c r="CKK14" s="107"/>
      <c r="CKL14" s="107"/>
      <c r="CKM14" s="107"/>
      <c r="CKN14" s="107"/>
      <c r="CKO14" s="107"/>
      <c r="CKP14" s="107"/>
      <c r="CKQ14" s="107"/>
      <c r="CKR14" s="107"/>
      <c r="CKS14" s="107"/>
      <c r="CKT14" s="107"/>
      <c r="CKU14" s="107"/>
      <c r="CKV14" s="107"/>
      <c r="CKW14" s="107"/>
      <c r="CKX14" s="107"/>
      <c r="CKY14" s="107"/>
      <c r="CKZ14" s="107"/>
      <c r="CLA14" s="107"/>
      <c r="CLB14" s="107"/>
      <c r="CLC14" s="107"/>
      <c r="CLD14" s="107"/>
      <c r="CLE14" s="107"/>
      <c r="CLF14" s="107"/>
      <c r="CLG14" s="107"/>
      <c r="CLH14" s="107"/>
      <c r="CLI14" s="107"/>
      <c r="CLJ14" s="107"/>
      <c r="CLK14" s="107"/>
      <c r="CLL14" s="107"/>
      <c r="CLM14" s="107"/>
      <c r="CLN14" s="107"/>
      <c r="CLO14" s="107"/>
      <c r="CLP14" s="107"/>
      <c r="CLQ14" s="107"/>
      <c r="CLR14" s="107"/>
      <c r="CLS14" s="107"/>
      <c r="CLT14" s="107"/>
      <c r="CLU14" s="107"/>
      <c r="CLV14" s="107"/>
      <c r="CLW14" s="107"/>
      <c r="CLX14" s="107"/>
      <c r="CLY14" s="107"/>
      <c r="CLZ14" s="107"/>
      <c r="CMA14" s="107"/>
      <c r="CMB14" s="107"/>
      <c r="CMC14" s="107"/>
      <c r="CMD14" s="107"/>
      <c r="CME14" s="107"/>
      <c r="CMF14" s="107"/>
      <c r="CMG14" s="107"/>
      <c r="CMH14" s="107"/>
      <c r="CMI14" s="107"/>
      <c r="CMJ14" s="107"/>
      <c r="CMK14" s="107"/>
      <c r="CML14" s="107"/>
      <c r="CMM14" s="107"/>
      <c r="CMN14" s="107"/>
      <c r="CMO14" s="107"/>
      <c r="CMP14" s="107"/>
      <c r="CMQ14" s="107"/>
      <c r="CMR14" s="107"/>
      <c r="CMS14" s="107"/>
      <c r="CMT14" s="107"/>
      <c r="CMU14" s="107"/>
      <c r="CMV14" s="107"/>
      <c r="CMW14" s="107"/>
      <c r="CMX14" s="107"/>
      <c r="CMY14" s="107"/>
      <c r="CMZ14" s="107"/>
      <c r="CNA14" s="107"/>
      <c r="CNB14" s="107"/>
      <c r="CNC14" s="107"/>
      <c r="CND14" s="107"/>
      <c r="CNE14" s="107"/>
      <c r="CNF14" s="107"/>
      <c r="CNG14" s="107"/>
      <c r="CNH14" s="107"/>
      <c r="CNI14" s="107"/>
      <c r="CNJ14" s="107"/>
      <c r="CNK14" s="107"/>
      <c r="CNL14" s="107"/>
      <c r="CNM14" s="107"/>
      <c r="CNN14" s="107"/>
      <c r="CNO14" s="107"/>
      <c r="CNP14" s="107"/>
      <c r="CNQ14" s="107"/>
      <c r="CNR14" s="107"/>
      <c r="CNS14" s="107"/>
      <c r="CNT14" s="107"/>
      <c r="CNU14" s="107"/>
      <c r="CNV14" s="107"/>
      <c r="CNW14" s="107"/>
      <c r="CNX14" s="107"/>
      <c r="CNY14" s="107"/>
      <c r="CNZ14" s="107"/>
      <c r="COA14" s="107"/>
      <c r="COB14" s="107"/>
      <c r="COC14" s="107"/>
      <c r="COD14" s="107"/>
      <c r="COE14" s="107"/>
      <c r="COF14" s="107"/>
      <c r="COG14" s="107"/>
      <c r="COH14" s="107"/>
      <c r="COI14" s="107"/>
      <c r="COJ14" s="107"/>
      <c r="COK14" s="107"/>
      <c r="COL14" s="107"/>
      <c r="COM14" s="107"/>
      <c r="CON14" s="107"/>
      <c r="COO14" s="107"/>
      <c r="COP14" s="107"/>
      <c r="COQ14" s="107"/>
      <c r="COR14" s="107"/>
      <c r="COS14" s="107"/>
      <c r="COT14" s="107"/>
      <c r="COU14" s="107"/>
      <c r="COV14" s="107"/>
      <c r="COW14" s="107"/>
      <c r="COX14" s="107"/>
      <c r="COY14" s="107"/>
      <c r="COZ14" s="107"/>
      <c r="CPA14" s="107"/>
      <c r="CPB14" s="107"/>
      <c r="CPC14" s="107"/>
      <c r="CPD14" s="107"/>
      <c r="CPE14" s="107"/>
      <c r="CPF14" s="107"/>
      <c r="CPG14" s="107"/>
      <c r="CPH14" s="107"/>
      <c r="CPI14" s="107"/>
      <c r="CPJ14" s="107"/>
      <c r="CPK14" s="107"/>
      <c r="CPL14" s="107"/>
      <c r="CPM14" s="107"/>
      <c r="CPN14" s="107"/>
      <c r="CPO14" s="107"/>
      <c r="CPP14" s="107"/>
      <c r="CPQ14" s="107"/>
      <c r="CPR14" s="107"/>
      <c r="CPS14" s="107"/>
      <c r="CPT14" s="107"/>
      <c r="CPU14" s="107"/>
      <c r="CPV14" s="107"/>
      <c r="CPW14" s="107"/>
      <c r="CPX14" s="107"/>
      <c r="CPY14" s="107"/>
      <c r="CPZ14" s="107"/>
      <c r="CQA14" s="107"/>
      <c r="CQB14" s="107"/>
      <c r="CQC14" s="107"/>
      <c r="CQD14" s="107"/>
      <c r="CQE14" s="107"/>
      <c r="CQF14" s="107"/>
      <c r="CQG14" s="107"/>
      <c r="CQH14" s="107"/>
      <c r="CQI14" s="107"/>
      <c r="CQJ14" s="107"/>
      <c r="CQK14" s="107"/>
      <c r="CQL14" s="107"/>
      <c r="CQM14" s="107"/>
      <c r="CQN14" s="107"/>
      <c r="CQO14" s="107"/>
      <c r="CQP14" s="107"/>
      <c r="CQQ14" s="107"/>
      <c r="CQR14" s="107"/>
      <c r="CQS14" s="107"/>
      <c r="CQT14" s="107"/>
      <c r="CQU14" s="107"/>
      <c r="CQV14" s="107"/>
      <c r="CQW14" s="107"/>
      <c r="CQX14" s="107"/>
      <c r="CQY14" s="107"/>
      <c r="CQZ14" s="107"/>
      <c r="CRA14" s="107"/>
      <c r="CRB14" s="107"/>
      <c r="CRC14" s="107"/>
      <c r="CRD14" s="107"/>
      <c r="CRE14" s="107"/>
      <c r="CRF14" s="107"/>
      <c r="CRG14" s="107"/>
      <c r="CRH14" s="107"/>
      <c r="CRI14" s="107"/>
      <c r="CRJ14" s="107"/>
      <c r="CRK14" s="107"/>
      <c r="CRL14" s="107"/>
      <c r="CRM14" s="107"/>
      <c r="CRN14" s="107"/>
      <c r="CRO14" s="107"/>
      <c r="CRP14" s="107"/>
      <c r="CRQ14" s="107"/>
      <c r="CRR14" s="107"/>
      <c r="CRS14" s="107"/>
      <c r="CRT14" s="107"/>
      <c r="CRU14" s="107"/>
      <c r="CRV14" s="107"/>
      <c r="CRW14" s="107"/>
      <c r="CRX14" s="107"/>
      <c r="CRY14" s="107"/>
      <c r="CRZ14" s="107"/>
      <c r="CSA14" s="107"/>
      <c r="CSB14" s="107"/>
      <c r="CSC14" s="107"/>
      <c r="CSD14" s="107"/>
      <c r="CSE14" s="107"/>
      <c r="CSF14" s="107"/>
      <c r="CSG14" s="107"/>
      <c r="CSH14" s="107"/>
      <c r="CSI14" s="107"/>
      <c r="CSJ14" s="107"/>
      <c r="CSK14" s="107"/>
      <c r="CSL14" s="107"/>
      <c r="CSM14" s="107"/>
      <c r="CSN14" s="107"/>
      <c r="CSO14" s="107"/>
      <c r="CSP14" s="107"/>
      <c r="CSQ14" s="107"/>
      <c r="CSR14" s="107"/>
      <c r="CSS14" s="107"/>
      <c r="CST14" s="107"/>
      <c r="CSU14" s="107"/>
      <c r="CSV14" s="107"/>
      <c r="CSW14" s="107"/>
      <c r="CSX14" s="107"/>
      <c r="CSY14" s="107"/>
      <c r="CSZ14" s="107"/>
      <c r="CTA14" s="107"/>
      <c r="CTB14" s="107"/>
      <c r="CTC14" s="107"/>
      <c r="CTD14" s="107"/>
      <c r="CTE14" s="107"/>
      <c r="CTF14" s="107"/>
      <c r="CTG14" s="107"/>
      <c r="CTH14" s="107"/>
      <c r="CTI14" s="107"/>
      <c r="CTJ14" s="107"/>
      <c r="CTK14" s="107"/>
      <c r="CTL14" s="107"/>
      <c r="CTM14" s="107"/>
      <c r="CTN14" s="107"/>
      <c r="CTO14" s="107"/>
      <c r="CTP14" s="107"/>
      <c r="CTQ14" s="107"/>
      <c r="CTR14" s="107"/>
      <c r="CTS14" s="107"/>
      <c r="CTT14" s="107"/>
      <c r="CTU14" s="107"/>
      <c r="CTV14" s="107"/>
      <c r="CTW14" s="107"/>
      <c r="CTX14" s="107"/>
      <c r="CTY14" s="107"/>
      <c r="CTZ14" s="107"/>
      <c r="CUA14" s="107"/>
      <c r="CUB14" s="107"/>
      <c r="CUC14" s="107"/>
      <c r="CUD14" s="107"/>
      <c r="CUE14" s="107"/>
      <c r="CUF14" s="107"/>
      <c r="CUG14" s="107"/>
      <c r="CUH14" s="107"/>
      <c r="CUI14" s="107"/>
      <c r="CUJ14" s="107"/>
      <c r="CUK14" s="107"/>
      <c r="CUL14" s="107"/>
      <c r="CUM14" s="107"/>
      <c r="CUN14" s="107"/>
      <c r="CUO14" s="107"/>
      <c r="CUP14" s="107"/>
      <c r="CUQ14" s="107"/>
      <c r="CUR14" s="107"/>
      <c r="CUS14" s="107"/>
      <c r="CUT14" s="107"/>
      <c r="CUU14" s="107"/>
      <c r="CUV14" s="107"/>
      <c r="CUW14" s="107"/>
      <c r="CUX14" s="107"/>
      <c r="CUY14" s="107"/>
      <c r="CUZ14" s="107"/>
      <c r="CVA14" s="107"/>
      <c r="CVB14" s="107"/>
      <c r="CVC14" s="107"/>
      <c r="CVD14" s="107"/>
      <c r="CVE14" s="107"/>
      <c r="CVF14" s="107"/>
      <c r="CVG14" s="107"/>
      <c r="CVH14" s="107"/>
      <c r="CVI14" s="107"/>
      <c r="CVJ14" s="107"/>
      <c r="CVK14" s="107"/>
      <c r="CVL14" s="107"/>
      <c r="CVM14" s="107"/>
      <c r="CVN14" s="107"/>
      <c r="CVO14" s="107"/>
      <c r="CVP14" s="107"/>
      <c r="CVQ14" s="107"/>
      <c r="CVR14" s="107"/>
      <c r="CVS14" s="107"/>
      <c r="CVT14" s="107"/>
      <c r="CVU14" s="107"/>
      <c r="CVV14" s="107"/>
      <c r="CVW14" s="107"/>
      <c r="CVX14" s="107"/>
      <c r="CVY14" s="107"/>
      <c r="CVZ14" s="107"/>
      <c r="CWA14" s="107"/>
      <c r="CWB14" s="107"/>
      <c r="CWC14" s="107"/>
      <c r="CWD14" s="107"/>
      <c r="CWE14" s="107"/>
      <c r="CWF14" s="107"/>
      <c r="CWG14" s="107"/>
      <c r="CWH14" s="107"/>
      <c r="CWI14" s="107"/>
      <c r="CWJ14" s="107"/>
      <c r="CWK14" s="107"/>
      <c r="CWL14" s="107"/>
      <c r="CWM14" s="107"/>
      <c r="CWN14" s="107"/>
      <c r="CWO14" s="107"/>
      <c r="CWP14" s="107"/>
      <c r="CWQ14" s="107"/>
      <c r="CWR14" s="107"/>
      <c r="CWS14" s="107"/>
      <c r="CWT14" s="107"/>
      <c r="CWU14" s="107"/>
      <c r="CWV14" s="107"/>
      <c r="CWW14" s="107"/>
      <c r="CWX14" s="107"/>
      <c r="CWY14" s="107"/>
      <c r="CWZ14" s="107"/>
      <c r="CXA14" s="107"/>
      <c r="CXB14" s="107"/>
      <c r="CXC14" s="107"/>
      <c r="CXD14" s="107"/>
      <c r="CXE14" s="107"/>
      <c r="CXF14" s="107"/>
      <c r="CXG14" s="107"/>
      <c r="CXH14" s="107"/>
      <c r="CXI14" s="107"/>
      <c r="CXJ14" s="107"/>
      <c r="CXK14" s="107"/>
      <c r="CXL14" s="107"/>
      <c r="CXM14" s="107"/>
      <c r="CXN14" s="107"/>
      <c r="CXO14" s="107"/>
      <c r="CXP14" s="107"/>
      <c r="CXQ14" s="107"/>
      <c r="CXR14" s="107"/>
      <c r="CXS14" s="107"/>
      <c r="CXT14" s="107"/>
      <c r="CXU14" s="107"/>
      <c r="CXV14" s="107"/>
      <c r="CXW14" s="107"/>
      <c r="CXX14" s="107"/>
      <c r="CXY14" s="107"/>
      <c r="CXZ14" s="107"/>
      <c r="CYA14" s="107"/>
      <c r="CYB14" s="107"/>
      <c r="CYC14" s="107"/>
      <c r="CYD14" s="107"/>
      <c r="CYE14" s="107"/>
      <c r="CYF14" s="107"/>
      <c r="CYG14" s="107"/>
      <c r="CYH14" s="107"/>
      <c r="CYI14" s="107"/>
      <c r="CYJ14" s="107"/>
      <c r="CYK14" s="107"/>
      <c r="CYL14" s="107"/>
      <c r="CYM14" s="107"/>
      <c r="CYN14" s="107"/>
      <c r="CYO14" s="107"/>
      <c r="CYP14" s="107"/>
      <c r="CYQ14" s="107"/>
      <c r="CYR14" s="107"/>
      <c r="CYS14" s="107"/>
      <c r="CYT14" s="107"/>
      <c r="CYU14" s="107"/>
      <c r="CYV14" s="107"/>
      <c r="CYW14" s="107"/>
      <c r="CYX14" s="107"/>
      <c r="CYY14" s="107"/>
      <c r="CYZ14" s="107"/>
      <c r="CZA14" s="107"/>
      <c r="CZB14" s="107"/>
      <c r="CZC14" s="107"/>
      <c r="CZD14" s="107"/>
      <c r="CZE14" s="107"/>
      <c r="CZF14" s="107"/>
      <c r="CZG14" s="107"/>
      <c r="CZH14" s="107"/>
      <c r="CZI14" s="107"/>
      <c r="CZJ14" s="107"/>
      <c r="CZK14" s="107"/>
      <c r="CZL14" s="107"/>
      <c r="CZM14" s="107"/>
      <c r="CZN14" s="107"/>
      <c r="CZO14" s="107"/>
      <c r="CZP14" s="107"/>
      <c r="CZQ14" s="107"/>
      <c r="CZR14" s="107"/>
      <c r="CZS14" s="107"/>
      <c r="CZT14" s="107"/>
      <c r="CZU14" s="107"/>
      <c r="CZV14" s="107"/>
      <c r="CZW14" s="107"/>
      <c r="CZX14" s="107"/>
      <c r="CZY14" s="107"/>
      <c r="CZZ14" s="107"/>
      <c r="DAA14" s="107"/>
      <c r="DAB14" s="107"/>
      <c r="DAC14" s="107"/>
      <c r="DAD14" s="107"/>
      <c r="DAE14" s="107"/>
      <c r="DAF14" s="107"/>
      <c r="DAG14" s="107"/>
      <c r="DAH14" s="107"/>
      <c r="DAI14" s="107"/>
      <c r="DAJ14" s="107"/>
      <c r="DAK14" s="107"/>
      <c r="DAL14" s="107"/>
      <c r="DAM14" s="107"/>
      <c r="DAN14" s="107"/>
      <c r="DAO14" s="107"/>
      <c r="DAP14" s="107"/>
      <c r="DAQ14" s="107"/>
      <c r="DAR14" s="107"/>
      <c r="DAS14" s="107"/>
      <c r="DAT14" s="107"/>
      <c r="DAU14" s="107"/>
      <c r="DAV14" s="107"/>
      <c r="DAW14" s="107"/>
      <c r="DAX14" s="107"/>
      <c r="DAY14" s="107"/>
      <c r="DAZ14" s="107"/>
      <c r="DBA14" s="107"/>
      <c r="DBB14" s="107"/>
      <c r="DBC14" s="107"/>
      <c r="DBD14" s="107"/>
      <c r="DBE14" s="107"/>
      <c r="DBF14" s="107"/>
      <c r="DBG14" s="107"/>
      <c r="DBH14" s="107"/>
      <c r="DBI14" s="107"/>
      <c r="DBJ14" s="107"/>
      <c r="DBK14" s="107"/>
      <c r="DBL14" s="107"/>
      <c r="DBM14" s="107"/>
      <c r="DBN14" s="107"/>
      <c r="DBO14" s="107"/>
      <c r="DBP14" s="107"/>
      <c r="DBQ14" s="107"/>
      <c r="DBR14" s="107"/>
      <c r="DBS14" s="107"/>
      <c r="DBT14" s="107"/>
      <c r="DBU14" s="107"/>
      <c r="DBV14" s="107"/>
      <c r="DBW14" s="107"/>
      <c r="DBX14" s="107"/>
      <c r="DBY14" s="107"/>
      <c r="DBZ14" s="107"/>
      <c r="DCA14" s="107"/>
      <c r="DCB14" s="107"/>
      <c r="DCC14" s="107"/>
      <c r="DCD14" s="107"/>
      <c r="DCE14" s="107"/>
      <c r="DCF14" s="107"/>
      <c r="DCG14" s="107"/>
      <c r="DCH14" s="107"/>
      <c r="DCI14" s="107"/>
      <c r="DCJ14" s="107"/>
      <c r="DCK14" s="107"/>
      <c r="DCL14" s="107"/>
      <c r="DCM14" s="107"/>
      <c r="DCN14" s="107"/>
      <c r="DCO14" s="107"/>
      <c r="DCP14" s="107"/>
      <c r="DCQ14" s="107"/>
      <c r="DCR14" s="107"/>
      <c r="DCS14" s="107"/>
      <c r="DCT14" s="107"/>
      <c r="DCU14" s="107"/>
      <c r="DCV14" s="107"/>
      <c r="DCW14" s="107"/>
      <c r="DCX14" s="107"/>
      <c r="DCY14" s="107"/>
      <c r="DCZ14" s="107"/>
      <c r="DDA14" s="107"/>
      <c r="DDB14" s="107"/>
      <c r="DDC14" s="107"/>
      <c r="DDD14" s="107"/>
      <c r="DDE14" s="107"/>
      <c r="DDF14" s="107"/>
      <c r="DDG14" s="107"/>
      <c r="DDH14" s="107"/>
      <c r="DDI14" s="107"/>
      <c r="DDJ14" s="107"/>
      <c r="DDK14" s="107"/>
      <c r="DDL14" s="107"/>
      <c r="DDM14" s="107"/>
      <c r="DDN14" s="107"/>
      <c r="DDO14" s="107"/>
      <c r="DDP14" s="107"/>
      <c r="DDQ14" s="107"/>
      <c r="DDR14" s="107"/>
      <c r="DDS14" s="107"/>
      <c r="DDT14" s="107"/>
      <c r="DDU14" s="107"/>
      <c r="DDV14" s="107"/>
      <c r="DDW14" s="107"/>
      <c r="DDX14" s="107"/>
      <c r="DDY14" s="107"/>
      <c r="DDZ14" s="107"/>
      <c r="DEA14" s="107"/>
      <c r="DEB14" s="107"/>
      <c r="DEC14" s="107"/>
      <c r="DED14" s="107"/>
      <c r="DEE14" s="107"/>
      <c r="DEF14" s="107"/>
      <c r="DEG14" s="107"/>
      <c r="DEH14" s="107"/>
      <c r="DEI14" s="107"/>
      <c r="DEJ14" s="107"/>
      <c r="DEK14" s="107"/>
      <c r="DEL14" s="107"/>
      <c r="DEM14" s="107"/>
      <c r="DEN14" s="107"/>
      <c r="DEO14" s="107"/>
      <c r="DEP14" s="107"/>
      <c r="DEQ14" s="107"/>
      <c r="DER14" s="107"/>
      <c r="DES14" s="107"/>
      <c r="DET14" s="107"/>
      <c r="DEU14" s="107"/>
      <c r="DEV14" s="107"/>
      <c r="DEW14" s="107"/>
      <c r="DEX14" s="107"/>
      <c r="DEY14" s="107"/>
      <c r="DEZ14" s="107"/>
      <c r="DFA14" s="107"/>
      <c r="DFB14" s="107"/>
      <c r="DFC14" s="107"/>
      <c r="DFD14" s="107"/>
      <c r="DFE14" s="107"/>
      <c r="DFF14" s="107"/>
      <c r="DFG14" s="107"/>
      <c r="DFH14" s="107"/>
      <c r="DFI14" s="107"/>
      <c r="DFJ14" s="107"/>
      <c r="DFK14" s="107"/>
      <c r="DFL14" s="107"/>
      <c r="DFM14" s="107"/>
      <c r="DFN14" s="107"/>
      <c r="DFO14" s="107"/>
      <c r="DFP14" s="107"/>
      <c r="DFQ14" s="107"/>
      <c r="DFR14" s="107"/>
      <c r="DFS14" s="107"/>
      <c r="DFT14" s="107"/>
      <c r="DFU14" s="107"/>
      <c r="DFV14" s="107"/>
      <c r="DFW14" s="107"/>
      <c r="DFX14" s="107"/>
      <c r="DFY14" s="107"/>
      <c r="DFZ14" s="107"/>
      <c r="DGA14" s="107"/>
      <c r="DGB14" s="107"/>
      <c r="DGC14" s="107"/>
      <c r="DGD14" s="107"/>
      <c r="DGE14" s="107"/>
      <c r="DGF14" s="107"/>
      <c r="DGG14" s="107"/>
      <c r="DGH14" s="107"/>
      <c r="DGI14" s="107"/>
      <c r="DGJ14" s="107"/>
      <c r="DGK14" s="107"/>
      <c r="DGL14" s="107"/>
      <c r="DGM14" s="107"/>
      <c r="DGN14" s="107"/>
      <c r="DGO14" s="107"/>
      <c r="DGP14" s="107"/>
      <c r="DGQ14" s="107"/>
      <c r="DGR14" s="107"/>
      <c r="DGS14" s="107"/>
      <c r="DGT14" s="107"/>
      <c r="DGU14" s="107"/>
      <c r="DGV14" s="107"/>
      <c r="DGW14" s="107"/>
      <c r="DGX14" s="107"/>
      <c r="DGY14" s="107"/>
      <c r="DGZ14" s="107"/>
      <c r="DHA14" s="107"/>
      <c r="DHB14" s="107"/>
      <c r="DHC14" s="107"/>
      <c r="DHD14" s="107"/>
      <c r="DHE14" s="107"/>
      <c r="DHF14" s="107"/>
      <c r="DHG14" s="107"/>
      <c r="DHH14" s="107"/>
      <c r="DHI14" s="107"/>
      <c r="DHJ14" s="107"/>
      <c r="DHK14" s="107"/>
      <c r="DHL14" s="107"/>
      <c r="DHM14" s="107"/>
      <c r="DHN14" s="107"/>
      <c r="DHO14" s="107"/>
      <c r="DHP14" s="107"/>
      <c r="DHQ14" s="107"/>
      <c r="DHR14" s="107"/>
      <c r="DHS14" s="107"/>
      <c r="DHT14" s="107"/>
      <c r="DHU14" s="107"/>
      <c r="DHV14" s="107"/>
      <c r="DHW14" s="107"/>
      <c r="DHX14" s="107"/>
      <c r="DHY14" s="107"/>
      <c r="DHZ14" s="107"/>
      <c r="DIA14" s="107"/>
      <c r="DIB14" s="107"/>
      <c r="DIC14" s="107"/>
      <c r="DID14" s="107"/>
      <c r="DIE14" s="107"/>
      <c r="DIF14" s="107"/>
      <c r="DIG14" s="107"/>
      <c r="DIH14" s="107"/>
      <c r="DII14" s="107"/>
      <c r="DIJ14" s="107"/>
      <c r="DIK14" s="107"/>
      <c r="DIL14" s="107"/>
      <c r="DIM14" s="107"/>
      <c r="DIN14" s="107"/>
      <c r="DIO14" s="107"/>
      <c r="DIP14" s="107"/>
      <c r="DIQ14" s="107"/>
      <c r="DIR14" s="107"/>
      <c r="DIS14" s="107"/>
      <c r="DIT14" s="107"/>
      <c r="DIU14" s="107"/>
      <c r="DIV14" s="107"/>
      <c r="DIW14" s="107"/>
      <c r="DIX14" s="107"/>
      <c r="DIY14" s="107"/>
      <c r="DIZ14" s="107"/>
      <c r="DJA14" s="107"/>
      <c r="DJB14" s="107"/>
      <c r="DJC14" s="107"/>
      <c r="DJD14" s="107"/>
      <c r="DJE14" s="107"/>
      <c r="DJF14" s="107"/>
      <c r="DJG14" s="107"/>
      <c r="DJH14" s="107"/>
      <c r="DJI14" s="107"/>
      <c r="DJJ14" s="107"/>
      <c r="DJK14" s="107"/>
      <c r="DJL14" s="107"/>
      <c r="DJM14" s="107"/>
      <c r="DJN14" s="107"/>
      <c r="DJO14" s="107"/>
      <c r="DJP14" s="107"/>
      <c r="DJQ14" s="107"/>
      <c r="DJR14" s="107"/>
      <c r="DJS14" s="107"/>
      <c r="DJT14" s="107"/>
      <c r="DJU14" s="107"/>
      <c r="DJV14" s="107"/>
      <c r="DJW14" s="107"/>
      <c r="DJX14" s="107"/>
      <c r="DJY14" s="107"/>
      <c r="DJZ14" s="107"/>
      <c r="DKA14" s="107"/>
      <c r="DKB14" s="107"/>
      <c r="DKC14" s="107"/>
      <c r="DKD14" s="107"/>
      <c r="DKE14" s="107"/>
      <c r="DKF14" s="107"/>
      <c r="DKG14" s="107"/>
      <c r="DKH14" s="107"/>
      <c r="DKI14" s="107"/>
      <c r="DKJ14" s="107"/>
      <c r="DKK14" s="107"/>
      <c r="DKL14" s="107"/>
      <c r="DKM14" s="107"/>
      <c r="DKN14" s="107"/>
      <c r="DKO14" s="107"/>
      <c r="DKP14" s="107"/>
      <c r="DKQ14" s="107"/>
      <c r="DKR14" s="107"/>
      <c r="DKS14" s="107"/>
      <c r="DKT14" s="107"/>
      <c r="DKU14" s="107"/>
      <c r="DKV14" s="107"/>
      <c r="DKW14" s="107"/>
      <c r="DKX14" s="107"/>
      <c r="DKY14" s="107"/>
      <c r="DKZ14" s="107"/>
      <c r="DLA14" s="107"/>
      <c r="DLB14" s="107"/>
      <c r="DLC14" s="107"/>
      <c r="DLD14" s="107"/>
      <c r="DLE14" s="107"/>
      <c r="DLF14" s="107"/>
      <c r="DLG14" s="107"/>
      <c r="DLH14" s="107"/>
      <c r="DLI14" s="107"/>
      <c r="DLJ14" s="107"/>
      <c r="DLK14" s="107"/>
      <c r="DLL14" s="107"/>
      <c r="DLM14" s="107"/>
      <c r="DLN14" s="107"/>
      <c r="DLO14" s="107"/>
      <c r="DLP14" s="107"/>
      <c r="DLQ14" s="107"/>
      <c r="DLR14" s="107"/>
      <c r="DLS14" s="107"/>
      <c r="DLT14" s="107"/>
      <c r="DLU14" s="107"/>
      <c r="DLV14" s="107"/>
      <c r="DLW14" s="107"/>
      <c r="DLX14" s="107"/>
      <c r="DLY14" s="107"/>
      <c r="DLZ14" s="107"/>
      <c r="DMA14" s="107"/>
      <c r="DMB14" s="107"/>
      <c r="DMC14" s="107"/>
      <c r="DMD14" s="107"/>
      <c r="DME14" s="107"/>
      <c r="DMF14" s="107"/>
      <c r="DMG14" s="107"/>
      <c r="DMH14" s="107"/>
      <c r="DMI14" s="107"/>
      <c r="DMJ14" s="107"/>
      <c r="DMK14" s="107"/>
      <c r="DML14" s="107"/>
      <c r="DMM14" s="107"/>
      <c r="DMN14" s="107"/>
      <c r="DMO14" s="107"/>
      <c r="DMP14" s="107"/>
      <c r="DMQ14" s="107"/>
      <c r="DMR14" s="107"/>
      <c r="DMS14" s="107"/>
      <c r="DMT14" s="107"/>
      <c r="DMU14" s="107"/>
      <c r="DMV14" s="107"/>
      <c r="DMW14" s="107"/>
      <c r="DMX14" s="107"/>
      <c r="DMY14" s="107"/>
      <c r="DMZ14" s="107"/>
      <c r="DNA14" s="107"/>
      <c r="DNB14" s="107"/>
      <c r="DNC14" s="107"/>
      <c r="DND14" s="107"/>
      <c r="DNE14" s="107"/>
      <c r="DNF14" s="107"/>
      <c r="DNG14" s="107"/>
      <c r="DNH14" s="107"/>
      <c r="DNI14" s="107"/>
      <c r="DNJ14" s="107"/>
      <c r="DNK14" s="107"/>
      <c r="DNL14" s="107"/>
      <c r="DNM14" s="107"/>
      <c r="DNN14" s="107"/>
      <c r="DNO14" s="107"/>
      <c r="DNP14" s="107"/>
      <c r="DNQ14" s="107"/>
      <c r="DNR14" s="107"/>
      <c r="DNS14" s="107"/>
      <c r="DNT14" s="107"/>
      <c r="DNU14" s="107"/>
      <c r="DNV14" s="107"/>
      <c r="DNW14" s="107"/>
      <c r="DNX14" s="107"/>
      <c r="DNY14" s="107"/>
      <c r="DNZ14" s="107"/>
      <c r="DOA14" s="107"/>
      <c r="DOB14" s="107"/>
      <c r="DOC14" s="107"/>
      <c r="DOD14" s="107"/>
      <c r="DOE14" s="107"/>
      <c r="DOF14" s="107"/>
      <c r="DOG14" s="107"/>
      <c r="DOH14" s="107"/>
      <c r="DOI14" s="107"/>
      <c r="DOJ14" s="107"/>
      <c r="DOK14" s="107"/>
      <c r="DOL14" s="107"/>
      <c r="DOM14" s="107"/>
      <c r="DON14" s="107"/>
      <c r="DOO14" s="107"/>
      <c r="DOP14" s="107"/>
      <c r="DOQ14" s="107"/>
      <c r="DOR14" s="107"/>
      <c r="DOS14" s="107"/>
      <c r="DOT14" s="107"/>
      <c r="DOU14" s="107"/>
      <c r="DOV14" s="107"/>
      <c r="DOW14" s="107"/>
      <c r="DOX14" s="107"/>
      <c r="DOY14" s="107"/>
      <c r="DOZ14" s="107"/>
      <c r="DPA14" s="107"/>
      <c r="DPB14" s="107"/>
      <c r="DPC14" s="107"/>
      <c r="DPD14" s="107"/>
      <c r="DPE14" s="107"/>
      <c r="DPF14" s="107"/>
      <c r="DPG14" s="107"/>
      <c r="DPH14" s="107"/>
      <c r="DPI14" s="107"/>
      <c r="DPJ14" s="107"/>
      <c r="DPK14" s="107"/>
      <c r="DPL14" s="107"/>
      <c r="DPM14" s="107"/>
      <c r="DPN14" s="107"/>
      <c r="DPO14" s="107"/>
      <c r="DPP14" s="107"/>
      <c r="DPQ14" s="107"/>
      <c r="DPR14" s="107"/>
      <c r="DPS14" s="107"/>
      <c r="DPT14" s="107"/>
      <c r="DPU14" s="107"/>
      <c r="DPV14" s="107"/>
      <c r="DPW14" s="107"/>
      <c r="DPX14" s="107"/>
      <c r="DPY14" s="107"/>
      <c r="DPZ14" s="107"/>
      <c r="DQA14" s="107"/>
      <c r="DQB14" s="107"/>
      <c r="DQC14" s="107"/>
      <c r="DQD14" s="107"/>
      <c r="DQE14" s="107"/>
      <c r="DQF14" s="107"/>
      <c r="DQG14" s="107"/>
      <c r="DQH14" s="107"/>
      <c r="DQI14" s="107"/>
      <c r="DQJ14" s="107"/>
      <c r="DQK14" s="107"/>
      <c r="DQL14" s="107"/>
      <c r="DQM14" s="107"/>
      <c r="DQN14" s="107"/>
      <c r="DQO14" s="107"/>
      <c r="DQP14" s="107"/>
      <c r="DQQ14" s="107"/>
      <c r="DQR14" s="107"/>
      <c r="DQS14" s="107"/>
      <c r="DQT14" s="107"/>
      <c r="DQU14" s="107"/>
      <c r="DQV14" s="107"/>
      <c r="DQW14" s="107"/>
      <c r="DQX14" s="107"/>
      <c r="DQY14" s="107"/>
      <c r="DQZ14" s="107"/>
      <c r="DRA14" s="107"/>
      <c r="DRB14" s="107"/>
      <c r="DRC14" s="107"/>
      <c r="DRD14" s="107"/>
      <c r="DRE14" s="107"/>
      <c r="DRF14" s="107"/>
      <c r="DRG14" s="107"/>
      <c r="DRH14" s="107"/>
      <c r="DRI14" s="107"/>
      <c r="DRJ14" s="107"/>
      <c r="DRK14" s="107"/>
      <c r="DRL14" s="107"/>
      <c r="DRM14" s="107"/>
      <c r="DRN14" s="107"/>
      <c r="DRO14" s="107"/>
      <c r="DRP14" s="107"/>
      <c r="DRQ14" s="107"/>
      <c r="DRR14" s="107"/>
      <c r="DRS14" s="107"/>
      <c r="DRT14" s="107"/>
      <c r="DRU14" s="107"/>
      <c r="DRV14" s="107"/>
      <c r="DRW14" s="107"/>
      <c r="DRX14" s="107"/>
      <c r="DRY14" s="107"/>
      <c r="DRZ14" s="107"/>
      <c r="DSA14" s="107"/>
      <c r="DSB14" s="107"/>
      <c r="DSC14" s="107"/>
      <c r="DSD14" s="107"/>
      <c r="DSE14" s="107"/>
      <c r="DSF14" s="107"/>
      <c r="DSG14" s="107"/>
      <c r="DSH14" s="107"/>
      <c r="DSI14" s="107"/>
      <c r="DSJ14" s="107"/>
      <c r="DSK14" s="107"/>
      <c r="DSL14" s="107"/>
      <c r="DSM14" s="107"/>
      <c r="DSN14" s="107"/>
      <c r="DSO14" s="107"/>
      <c r="DSP14" s="107"/>
      <c r="DSQ14" s="107"/>
      <c r="DSR14" s="107"/>
      <c r="DSS14" s="107"/>
      <c r="DST14" s="107"/>
      <c r="DSU14" s="107"/>
      <c r="DSV14" s="107"/>
      <c r="DSW14" s="107"/>
      <c r="DSX14" s="107"/>
      <c r="DSY14" s="107"/>
      <c r="DSZ14" s="107"/>
      <c r="DTA14" s="107"/>
      <c r="DTB14" s="107"/>
      <c r="DTC14" s="107"/>
      <c r="DTD14" s="107"/>
      <c r="DTE14" s="107"/>
      <c r="DTF14" s="107"/>
      <c r="DTG14" s="107"/>
      <c r="DTH14" s="107"/>
      <c r="DTI14" s="107"/>
      <c r="DTJ14" s="107"/>
      <c r="DTK14" s="107"/>
      <c r="DTL14" s="107"/>
      <c r="DTM14" s="107"/>
      <c r="DTN14" s="107"/>
      <c r="DTO14" s="107"/>
      <c r="DTP14" s="107"/>
      <c r="DTQ14" s="107"/>
      <c r="DTR14" s="107"/>
      <c r="DTS14" s="107"/>
      <c r="DTT14" s="107"/>
      <c r="DTU14" s="107"/>
      <c r="DTV14" s="107"/>
      <c r="DTW14" s="107"/>
      <c r="DTX14" s="107"/>
      <c r="DTY14" s="107"/>
      <c r="DTZ14" s="107"/>
      <c r="DUA14" s="107"/>
      <c r="DUB14" s="107"/>
      <c r="DUC14" s="107"/>
      <c r="DUD14" s="107"/>
      <c r="DUE14" s="107"/>
      <c r="DUF14" s="107"/>
      <c r="DUG14" s="107"/>
      <c r="DUH14" s="107"/>
      <c r="DUI14" s="107"/>
      <c r="DUJ14" s="107"/>
      <c r="DUK14" s="107"/>
      <c r="DUL14" s="107"/>
      <c r="DUM14" s="107"/>
      <c r="DUN14" s="107"/>
      <c r="DUO14" s="107"/>
      <c r="DUP14" s="107"/>
      <c r="DUQ14" s="107"/>
      <c r="DUR14" s="107"/>
      <c r="DUS14" s="107"/>
      <c r="DUT14" s="107"/>
      <c r="DUU14" s="107"/>
      <c r="DUV14" s="107"/>
      <c r="DUW14" s="107"/>
      <c r="DUX14" s="107"/>
      <c r="DUY14" s="107"/>
      <c r="DUZ14" s="107"/>
      <c r="DVA14" s="107"/>
      <c r="DVB14" s="107"/>
      <c r="DVC14" s="107"/>
      <c r="DVD14" s="107"/>
      <c r="DVE14" s="107"/>
      <c r="DVF14" s="107"/>
      <c r="DVG14" s="107"/>
      <c r="DVH14" s="107"/>
      <c r="DVI14" s="107"/>
      <c r="DVJ14" s="107"/>
      <c r="DVK14" s="107"/>
      <c r="DVL14" s="107"/>
      <c r="DVM14" s="107"/>
      <c r="DVN14" s="107"/>
      <c r="DVO14" s="107"/>
      <c r="DVP14" s="107"/>
      <c r="DVQ14" s="107"/>
      <c r="DVR14" s="107"/>
      <c r="DVS14" s="107"/>
      <c r="DVT14" s="107"/>
      <c r="DVU14" s="107"/>
      <c r="DVV14" s="107"/>
      <c r="DVW14" s="107"/>
      <c r="DVX14" s="107"/>
      <c r="DVY14" s="107"/>
      <c r="DVZ14" s="107"/>
      <c r="DWA14" s="107"/>
      <c r="DWB14" s="107"/>
      <c r="DWC14" s="107"/>
      <c r="DWD14" s="107"/>
      <c r="DWE14" s="107"/>
      <c r="DWF14" s="107"/>
      <c r="DWG14" s="107"/>
      <c r="DWH14" s="107"/>
      <c r="DWI14" s="107"/>
      <c r="DWJ14" s="107"/>
      <c r="DWK14" s="107"/>
      <c r="DWL14" s="107"/>
      <c r="DWM14" s="107"/>
      <c r="DWN14" s="107"/>
      <c r="DWO14" s="107"/>
      <c r="DWP14" s="107"/>
      <c r="DWQ14" s="107"/>
      <c r="DWR14" s="107"/>
      <c r="DWS14" s="107"/>
      <c r="DWT14" s="107"/>
      <c r="DWU14" s="107"/>
      <c r="DWV14" s="107"/>
      <c r="DWW14" s="107"/>
      <c r="DWX14" s="107"/>
      <c r="DWY14" s="107"/>
      <c r="DWZ14" s="107"/>
      <c r="DXA14" s="107"/>
      <c r="DXB14" s="107"/>
      <c r="DXC14" s="107"/>
      <c r="DXD14" s="107"/>
      <c r="DXE14" s="107"/>
      <c r="DXF14" s="107"/>
      <c r="DXG14" s="107"/>
      <c r="DXH14" s="107"/>
      <c r="DXI14" s="107"/>
      <c r="DXJ14" s="107"/>
      <c r="DXK14" s="107"/>
      <c r="DXL14" s="107"/>
      <c r="DXM14" s="107"/>
      <c r="DXN14" s="107"/>
      <c r="DXO14" s="107"/>
      <c r="DXP14" s="107"/>
      <c r="DXQ14" s="107"/>
      <c r="DXR14" s="107"/>
      <c r="DXS14" s="107"/>
      <c r="DXT14" s="107"/>
      <c r="DXU14" s="107"/>
      <c r="DXV14" s="107"/>
      <c r="DXW14" s="107"/>
      <c r="DXX14" s="107"/>
      <c r="DXY14" s="107"/>
      <c r="DXZ14" s="107"/>
      <c r="DYA14" s="107"/>
      <c r="DYB14" s="107"/>
      <c r="DYC14" s="107"/>
      <c r="DYD14" s="107"/>
      <c r="DYE14" s="107"/>
      <c r="DYF14" s="107"/>
      <c r="DYG14" s="107"/>
      <c r="DYH14" s="107"/>
      <c r="DYI14" s="107"/>
      <c r="DYJ14" s="107"/>
      <c r="DYK14" s="107"/>
      <c r="DYL14" s="107"/>
      <c r="DYM14" s="107"/>
      <c r="DYN14" s="107"/>
      <c r="DYO14" s="107"/>
      <c r="DYP14" s="107"/>
      <c r="DYQ14" s="107"/>
      <c r="DYR14" s="107"/>
      <c r="DYS14" s="107"/>
      <c r="DYT14" s="107"/>
      <c r="DYU14" s="107"/>
      <c r="DYV14" s="107"/>
      <c r="DYW14" s="107"/>
      <c r="DYX14" s="107"/>
      <c r="DYY14" s="107"/>
      <c r="DYZ14" s="107"/>
      <c r="DZA14" s="107"/>
      <c r="DZB14" s="107"/>
      <c r="DZC14" s="107"/>
      <c r="DZD14" s="107"/>
      <c r="DZE14" s="107"/>
      <c r="DZF14" s="107"/>
      <c r="DZG14" s="107"/>
      <c r="DZH14" s="107"/>
      <c r="DZI14" s="107"/>
      <c r="DZJ14" s="107"/>
      <c r="DZK14" s="107"/>
      <c r="DZL14" s="107"/>
      <c r="DZM14" s="107"/>
      <c r="DZN14" s="107"/>
      <c r="DZO14" s="107"/>
      <c r="DZP14" s="107"/>
      <c r="DZQ14" s="107"/>
      <c r="DZR14" s="107"/>
      <c r="DZS14" s="107"/>
      <c r="DZT14" s="107"/>
      <c r="DZU14" s="107"/>
      <c r="DZV14" s="107"/>
      <c r="DZW14" s="107"/>
      <c r="DZX14" s="107"/>
      <c r="DZY14" s="107"/>
      <c r="DZZ14" s="107"/>
      <c r="EAA14" s="107"/>
      <c r="EAB14" s="107"/>
      <c r="EAC14" s="107"/>
      <c r="EAD14" s="107"/>
      <c r="EAE14" s="107"/>
      <c r="EAF14" s="107"/>
      <c r="EAG14" s="107"/>
      <c r="EAH14" s="107"/>
      <c r="EAI14" s="107"/>
      <c r="EAJ14" s="107"/>
      <c r="EAK14" s="107"/>
      <c r="EAL14" s="107"/>
      <c r="EAM14" s="107"/>
      <c r="EAN14" s="107"/>
      <c r="EAO14" s="107"/>
      <c r="EAP14" s="107"/>
      <c r="EAQ14" s="107"/>
      <c r="EAR14" s="107"/>
      <c r="EAS14" s="107"/>
      <c r="EAT14" s="107"/>
      <c r="EAU14" s="107"/>
      <c r="EAV14" s="107"/>
      <c r="EAW14" s="107"/>
      <c r="EAX14" s="107"/>
      <c r="EAY14" s="107"/>
      <c r="EAZ14" s="107"/>
      <c r="EBA14" s="107"/>
      <c r="EBB14" s="107"/>
      <c r="EBC14" s="107"/>
      <c r="EBD14" s="107"/>
      <c r="EBE14" s="107"/>
      <c r="EBF14" s="107"/>
      <c r="EBG14" s="107"/>
      <c r="EBH14" s="107"/>
      <c r="EBI14" s="107"/>
      <c r="EBJ14" s="107"/>
      <c r="EBK14" s="107"/>
      <c r="EBL14" s="107"/>
      <c r="EBM14" s="107"/>
      <c r="EBN14" s="107"/>
      <c r="EBO14" s="107"/>
      <c r="EBP14" s="107"/>
      <c r="EBQ14" s="107"/>
      <c r="EBR14" s="107"/>
      <c r="EBS14" s="107"/>
      <c r="EBT14" s="107"/>
      <c r="EBU14" s="107"/>
      <c r="EBV14" s="107"/>
      <c r="EBW14" s="107"/>
      <c r="EBX14" s="107"/>
      <c r="EBY14" s="107"/>
      <c r="EBZ14" s="107"/>
      <c r="ECA14" s="107"/>
      <c r="ECB14" s="107"/>
      <c r="ECC14" s="107"/>
      <c r="ECD14" s="107"/>
      <c r="ECE14" s="107"/>
      <c r="ECF14" s="107"/>
      <c r="ECG14" s="107"/>
      <c r="ECH14" s="107"/>
      <c r="ECI14" s="107"/>
      <c r="ECJ14" s="107"/>
      <c r="ECK14" s="107"/>
      <c r="ECL14" s="107"/>
      <c r="ECM14" s="107"/>
      <c r="ECN14" s="107"/>
      <c r="ECO14" s="107"/>
      <c r="ECP14" s="107"/>
      <c r="ECQ14" s="107"/>
      <c r="ECR14" s="107"/>
      <c r="ECS14" s="107"/>
      <c r="ECT14" s="107"/>
      <c r="ECU14" s="107"/>
      <c r="ECV14" s="107"/>
      <c r="ECW14" s="107"/>
      <c r="ECX14" s="107"/>
      <c r="ECY14" s="107"/>
      <c r="ECZ14" s="107"/>
      <c r="EDA14" s="107"/>
      <c r="EDB14" s="107"/>
      <c r="EDC14" s="107"/>
      <c r="EDD14" s="107"/>
      <c r="EDE14" s="107"/>
      <c r="EDF14" s="107"/>
      <c r="EDG14" s="107"/>
      <c r="EDH14" s="107"/>
      <c r="EDI14" s="107"/>
      <c r="EDJ14" s="107"/>
      <c r="EDK14" s="107"/>
      <c r="EDL14" s="107"/>
      <c r="EDM14" s="107"/>
      <c r="EDN14" s="107"/>
      <c r="EDO14" s="107"/>
      <c r="EDP14" s="107"/>
      <c r="EDQ14" s="107"/>
      <c r="EDR14" s="107"/>
      <c r="EDS14" s="107"/>
      <c r="EDT14" s="107"/>
      <c r="EDU14" s="107"/>
      <c r="EDV14" s="107"/>
      <c r="EDW14" s="107"/>
      <c r="EDX14" s="107"/>
      <c r="EDY14" s="107"/>
      <c r="EDZ14" s="107"/>
      <c r="EEA14" s="107"/>
      <c r="EEB14" s="107"/>
      <c r="EEC14" s="107"/>
      <c r="EED14" s="107"/>
      <c r="EEE14" s="107"/>
      <c r="EEF14" s="107"/>
      <c r="EEG14" s="107"/>
      <c r="EEH14" s="107"/>
      <c r="EEI14" s="107"/>
      <c r="EEJ14" s="107"/>
      <c r="EEK14" s="107"/>
      <c r="EEL14" s="107"/>
      <c r="EEM14" s="107"/>
      <c r="EEN14" s="107"/>
      <c r="EEO14" s="107"/>
      <c r="EEP14" s="107"/>
      <c r="EEQ14" s="107"/>
      <c r="EER14" s="107"/>
      <c r="EES14" s="107"/>
      <c r="EET14" s="107"/>
      <c r="EEU14" s="107"/>
      <c r="EEV14" s="107"/>
      <c r="EEW14" s="107"/>
      <c r="EEX14" s="107"/>
      <c r="EEY14" s="107"/>
      <c r="EEZ14" s="107"/>
      <c r="EFA14" s="107"/>
      <c r="EFB14" s="107"/>
      <c r="EFC14" s="107"/>
      <c r="EFD14" s="107"/>
      <c r="EFE14" s="107"/>
      <c r="EFF14" s="107"/>
      <c r="EFG14" s="107"/>
      <c r="EFH14" s="107"/>
      <c r="EFI14" s="107"/>
      <c r="EFJ14" s="107"/>
      <c r="EFK14" s="107"/>
      <c r="EFL14" s="107"/>
      <c r="EFM14" s="107"/>
      <c r="EFN14" s="107"/>
      <c r="EFO14" s="107"/>
      <c r="EFP14" s="107"/>
      <c r="EFQ14" s="107"/>
      <c r="EFR14" s="107"/>
      <c r="EFS14" s="107"/>
      <c r="EFT14" s="107"/>
      <c r="EFU14" s="107"/>
      <c r="EFV14" s="107"/>
      <c r="EFW14" s="107"/>
      <c r="EFX14" s="107"/>
      <c r="EFY14" s="107"/>
      <c r="EFZ14" s="107"/>
      <c r="EGA14" s="107"/>
      <c r="EGB14" s="107"/>
      <c r="EGC14" s="107"/>
      <c r="EGD14" s="107"/>
      <c r="EGE14" s="107"/>
      <c r="EGF14" s="107"/>
      <c r="EGG14" s="107"/>
      <c r="EGH14" s="107"/>
      <c r="EGI14" s="107"/>
      <c r="EGJ14" s="107"/>
      <c r="EGK14" s="107"/>
      <c r="EGL14" s="107"/>
      <c r="EGM14" s="107"/>
      <c r="EGN14" s="107"/>
      <c r="EGO14" s="107"/>
      <c r="EGP14" s="107"/>
      <c r="EGQ14" s="107"/>
      <c r="EGR14" s="107"/>
      <c r="EGS14" s="107"/>
      <c r="EGT14" s="107"/>
      <c r="EGU14" s="107"/>
      <c r="EGV14" s="107"/>
      <c r="EGW14" s="107"/>
      <c r="EGX14" s="107"/>
      <c r="EGY14" s="107"/>
      <c r="EGZ14" s="107"/>
      <c r="EHA14" s="107"/>
      <c r="EHB14" s="107"/>
      <c r="EHC14" s="107"/>
      <c r="EHD14" s="107"/>
      <c r="EHE14" s="107"/>
      <c r="EHF14" s="107"/>
      <c r="EHG14" s="107"/>
      <c r="EHH14" s="107"/>
      <c r="EHI14" s="107"/>
      <c r="EHJ14" s="107"/>
      <c r="EHK14" s="107"/>
      <c r="EHL14" s="107"/>
      <c r="EHM14" s="107"/>
      <c r="EHN14" s="107"/>
      <c r="EHO14" s="107"/>
      <c r="EHP14" s="107"/>
      <c r="EHQ14" s="107"/>
      <c r="EHR14" s="107"/>
      <c r="EHS14" s="107"/>
      <c r="EHT14" s="107"/>
      <c r="EHU14" s="107"/>
      <c r="EHV14" s="107"/>
      <c r="EHW14" s="107"/>
      <c r="EHX14" s="107"/>
      <c r="EHY14" s="107"/>
      <c r="EHZ14" s="107"/>
      <c r="EIA14" s="107"/>
      <c r="EIB14" s="107"/>
      <c r="EIC14" s="107"/>
      <c r="EID14" s="107"/>
      <c r="EIE14" s="107"/>
      <c r="EIF14" s="107"/>
      <c r="EIG14" s="107"/>
      <c r="EIH14" s="107"/>
      <c r="EII14" s="107"/>
      <c r="EIJ14" s="107"/>
      <c r="EIK14" s="107"/>
      <c r="EIL14" s="107"/>
      <c r="EIM14" s="107"/>
      <c r="EIN14" s="107"/>
      <c r="EIO14" s="107"/>
      <c r="EIP14" s="107"/>
      <c r="EIQ14" s="107"/>
      <c r="EIR14" s="107"/>
      <c r="EIS14" s="107"/>
      <c r="EIT14" s="107"/>
      <c r="EIU14" s="107"/>
      <c r="EIV14" s="107"/>
      <c r="EIW14" s="107"/>
      <c r="EIX14" s="107"/>
      <c r="EIY14" s="107"/>
      <c r="EIZ14" s="107"/>
      <c r="EJA14" s="107"/>
      <c r="EJB14" s="107"/>
      <c r="EJC14" s="107"/>
      <c r="EJD14" s="107"/>
      <c r="EJE14" s="107"/>
      <c r="EJF14" s="107"/>
      <c r="EJG14" s="107"/>
      <c r="EJH14" s="107"/>
      <c r="EJI14" s="107"/>
      <c r="EJJ14" s="107"/>
      <c r="EJK14" s="107"/>
      <c r="EJL14" s="107"/>
      <c r="EJM14" s="107"/>
      <c r="EJN14" s="107"/>
      <c r="EJO14" s="107"/>
      <c r="EJP14" s="107"/>
      <c r="EJQ14" s="107"/>
      <c r="EJR14" s="107"/>
      <c r="EJS14" s="107"/>
      <c r="EJT14" s="107"/>
      <c r="EJU14" s="107"/>
      <c r="EJV14" s="107"/>
      <c r="EJW14" s="107"/>
      <c r="EJX14" s="107"/>
      <c r="EJY14" s="107"/>
      <c r="EJZ14" s="107"/>
      <c r="EKA14" s="107"/>
      <c r="EKB14" s="107"/>
      <c r="EKC14" s="107"/>
      <c r="EKD14" s="107"/>
      <c r="EKE14" s="107"/>
      <c r="EKF14" s="107"/>
      <c r="EKG14" s="107"/>
      <c r="EKH14" s="107"/>
      <c r="EKI14" s="107"/>
      <c r="EKJ14" s="107"/>
      <c r="EKK14" s="107"/>
      <c r="EKL14" s="107"/>
      <c r="EKM14" s="107"/>
      <c r="EKN14" s="107"/>
      <c r="EKO14" s="107"/>
      <c r="EKP14" s="107"/>
      <c r="EKQ14" s="107"/>
      <c r="EKR14" s="107"/>
      <c r="EKS14" s="107"/>
      <c r="EKT14" s="107"/>
      <c r="EKU14" s="107"/>
      <c r="EKV14" s="107"/>
      <c r="EKW14" s="107"/>
      <c r="EKX14" s="107"/>
      <c r="EKY14" s="107"/>
      <c r="EKZ14" s="107"/>
      <c r="ELA14" s="107"/>
      <c r="ELB14" s="107"/>
      <c r="ELC14" s="107"/>
      <c r="ELD14" s="107"/>
      <c r="ELE14" s="107"/>
      <c r="ELF14" s="107"/>
      <c r="ELG14" s="107"/>
      <c r="ELH14" s="107"/>
      <c r="ELI14" s="107"/>
      <c r="ELJ14" s="107"/>
      <c r="ELK14" s="107"/>
      <c r="ELL14" s="107"/>
      <c r="ELM14" s="107"/>
      <c r="ELN14" s="107"/>
      <c r="ELO14" s="107"/>
      <c r="ELP14" s="107"/>
      <c r="ELQ14" s="107"/>
      <c r="ELR14" s="107"/>
      <c r="ELS14" s="107"/>
      <c r="ELT14" s="107"/>
      <c r="ELU14" s="107"/>
      <c r="ELV14" s="107"/>
      <c r="ELW14" s="107"/>
      <c r="ELX14" s="107"/>
      <c r="ELY14" s="107"/>
      <c r="ELZ14" s="107"/>
      <c r="EMA14" s="107"/>
      <c r="EMB14" s="107"/>
      <c r="EMC14" s="107"/>
      <c r="EMD14" s="107"/>
      <c r="EME14" s="107"/>
      <c r="EMF14" s="107"/>
      <c r="EMG14" s="107"/>
      <c r="EMH14" s="107"/>
      <c r="EMI14" s="107"/>
      <c r="EMJ14" s="107"/>
      <c r="EMK14" s="107"/>
      <c r="EML14" s="107"/>
      <c r="EMM14" s="107"/>
      <c r="EMN14" s="107"/>
      <c r="EMO14" s="107"/>
      <c r="EMP14" s="107"/>
      <c r="EMQ14" s="107"/>
      <c r="EMR14" s="107"/>
      <c r="EMS14" s="107"/>
      <c r="EMT14" s="107"/>
      <c r="EMU14" s="107"/>
      <c r="EMV14" s="107"/>
      <c r="EMW14" s="107"/>
      <c r="EMX14" s="107"/>
      <c r="EMY14" s="107"/>
      <c r="EMZ14" s="107"/>
      <c r="ENA14" s="107"/>
      <c r="ENB14" s="107"/>
      <c r="ENC14" s="107"/>
      <c r="END14" s="107"/>
      <c r="ENE14" s="107"/>
      <c r="ENF14" s="107"/>
      <c r="ENG14" s="107"/>
      <c r="ENH14" s="107"/>
      <c r="ENI14" s="107"/>
      <c r="ENJ14" s="107"/>
      <c r="ENK14" s="107"/>
      <c r="ENL14" s="107"/>
      <c r="ENM14" s="107"/>
      <c r="ENN14" s="107"/>
      <c r="ENO14" s="107"/>
      <c r="ENP14" s="107"/>
      <c r="ENQ14" s="107"/>
      <c r="ENR14" s="107"/>
      <c r="ENS14" s="107"/>
      <c r="ENT14" s="107"/>
      <c r="ENU14" s="107"/>
      <c r="ENV14" s="107"/>
      <c r="ENW14" s="107"/>
      <c r="ENX14" s="107"/>
      <c r="ENY14" s="107"/>
      <c r="ENZ14" s="107"/>
      <c r="EOA14" s="107"/>
      <c r="EOB14" s="107"/>
      <c r="EOC14" s="107"/>
      <c r="EOD14" s="107"/>
      <c r="EOE14" s="107"/>
      <c r="EOF14" s="107"/>
      <c r="EOG14" s="107"/>
      <c r="EOH14" s="107"/>
      <c r="EOI14" s="107"/>
      <c r="EOJ14" s="107"/>
      <c r="EOK14" s="107"/>
      <c r="EOL14" s="107"/>
      <c r="EOM14" s="107"/>
      <c r="EON14" s="107"/>
      <c r="EOO14" s="107"/>
      <c r="EOP14" s="107"/>
      <c r="EOQ14" s="107"/>
      <c r="EOR14" s="107"/>
      <c r="EOS14" s="107"/>
      <c r="EOT14" s="107"/>
      <c r="EOU14" s="107"/>
      <c r="EOV14" s="107"/>
      <c r="EOW14" s="107"/>
      <c r="EOX14" s="107"/>
      <c r="EOY14" s="107"/>
      <c r="EOZ14" s="107"/>
      <c r="EPA14" s="107"/>
      <c r="EPB14" s="107"/>
      <c r="EPC14" s="107"/>
      <c r="EPD14" s="107"/>
      <c r="EPE14" s="107"/>
      <c r="EPF14" s="107"/>
      <c r="EPG14" s="107"/>
      <c r="EPH14" s="107"/>
      <c r="EPI14" s="107"/>
      <c r="EPJ14" s="107"/>
      <c r="EPK14" s="107"/>
      <c r="EPL14" s="107"/>
      <c r="EPM14" s="107"/>
      <c r="EPN14" s="107"/>
      <c r="EPO14" s="107"/>
      <c r="EPP14" s="107"/>
      <c r="EPQ14" s="107"/>
      <c r="EPR14" s="107"/>
      <c r="EPS14" s="107"/>
      <c r="EPT14" s="107"/>
      <c r="EPU14" s="107"/>
      <c r="EPV14" s="107"/>
      <c r="EPW14" s="107"/>
      <c r="EPX14" s="107"/>
      <c r="EPY14" s="107"/>
      <c r="EPZ14" s="107"/>
      <c r="EQA14" s="107"/>
      <c r="EQB14" s="107"/>
      <c r="EQC14" s="107"/>
      <c r="EQD14" s="107"/>
      <c r="EQE14" s="107"/>
      <c r="EQF14" s="107"/>
      <c r="EQG14" s="107"/>
      <c r="EQH14" s="107"/>
      <c r="EQI14" s="107"/>
      <c r="EQJ14" s="107"/>
      <c r="EQK14" s="107"/>
      <c r="EQL14" s="107"/>
      <c r="EQM14" s="107"/>
      <c r="EQN14" s="107"/>
      <c r="EQO14" s="107"/>
      <c r="EQP14" s="107"/>
      <c r="EQQ14" s="107"/>
      <c r="EQR14" s="107"/>
      <c r="EQS14" s="107"/>
      <c r="EQT14" s="107"/>
      <c r="EQU14" s="107"/>
      <c r="EQV14" s="107"/>
      <c r="EQW14" s="107"/>
      <c r="EQX14" s="107"/>
      <c r="EQY14" s="107"/>
      <c r="EQZ14" s="107"/>
      <c r="ERA14" s="107"/>
      <c r="ERB14" s="107"/>
      <c r="ERC14" s="107"/>
      <c r="ERD14" s="107"/>
      <c r="ERE14" s="107"/>
      <c r="ERF14" s="107"/>
      <c r="ERG14" s="107"/>
      <c r="ERH14" s="107"/>
      <c r="ERI14" s="107"/>
      <c r="ERJ14" s="107"/>
      <c r="ERK14" s="107"/>
      <c r="ERL14" s="107"/>
      <c r="ERM14" s="107"/>
      <c r="ERN14" s="107"/>
      <c r="ERO14" s="107"/>
      <c r="ERP14" s="107"/>
      <c r="ERQ14" s="107"/>
      <c r="ERR14" s="107"/>
      <c r="ERS14" s="107"/>
      <c r="ERT14" s="107"/>
      <c r="ERU14" s="107"/>
      <c r="ERV14" s="107"/>
      <c r="ERW14" s="107"/>
      <c r="ERX14" s="107"/>
      <c r="ERY14" s="107"/>
      <c r="ERZ14" s="107"/>
      <c r="ESA14" s="107"/>
      <c r="ESB14" s="107"/>
      <c r="ESC14" s="107"/>
      <c r="ESD14" s="107"/>
      <c r="ESE14" s="107"/>
      <c r="ESF14" s="107"/>
      <c r="ESG14" s="107"/>
      <c r="ESH14" s="107"/>
      <c r="ESI14" s="107"/>
      <c r="ESJ14" s="107"/>
      <c r="ESK14" s="107"/>
      <c r="ESL14" s="107"/>
      <c r="ESM14" s="107"/>
      <c r="ESN14" s="107"/>
      <c r="ESO14" s="107"/>
      <c r="ESP14" s="107"/>
      <c r="ESQ14" s="107"/>
      <c r="ESR14" s="107"/>
      <c r="ESS14" s="107"/>
      <c r="EST14" s="107"/>
      <c r="ESU14" s="107"/>
      <c r="ESV14" s="107"/>
      <c r="ESW14" s="107"/>
      <c r="ESX14" s="107"/>
      <c r="ESY14" s="107"/>
      <c r="ESZ14" s="107"/>
      <c r="ETA14" s="107"/>
      <c r="ETB14" s="107"/>
      <c r="ETC14" s="107"/>
      <c r="ETD14" s="107"/>
      <c r="ETE14" s="107"/>
      <c r="ETF14" s="107"/>
      <c r="ETG14" s="107"/>
      <c r="ETH14" s="107"/>
      <c r="ETI14" s="107"/>
      <c r="ETJ14" s="107"/>
      <c r="ETK14" s="107"/>
      <c r="ETL14" s="107"/>
      <c r="ETM14" s="107"/>
      <c r="ETN14" s="107"/>
      <c r="ETO14" s="107"/>
      <c r="ETP14" s="107"/>
      <c r="ETQ14" s="107"/>
      <c r="ETR14" s="107"/>
      <c r="ETS14" s="107"/>
      <c r="ETT14" s="107"/>
      <c r="ETU14" s="107"/>
      <c r="ETV14" s="107"/>
      <c r="ETW14" s="107"/>
      <c r="ETX14" s="107"/>
      <c r="ETY14" s="107"/>
      <c r="ETZ14" s="107"/>
      <c r="EUA14" s="107"/>
      <c r="EUB14" s="107"/>
      <c r="EUC14" s="107"/>
      <c r="EUD14" s="107"/>
      <c r="EUE14" s="107"/>
      <c r="EUF14" s="107"/>
      <c r="EUG14" s="107"/>
      <c r="EUH14" s="107"/>
      <c r="EUI14" s="107"/>
      <c r="EUJ14" s="107"/>
      <c r="EUK14" s="107"/>
      <c r="EUL14" s="107"/>
      <c r="EUM14" s="107"/>
      <c r="EUN14" s="107"/>
      <c r="EUO14" s="107"/>
      <c r="EUP14" s="107"/>
      <c r="EUQ14" s="107"/>
      <c r="EUR14" s="107"/>
      <c r="EUS14" s="107"/>
      <c r="EUT14" s="107"/>
      <c r="EUU14" s="107"/>
      <c r="EUV14" s="107"/>
      <c r="EUW14" s="107"/>
      <c r="EUX14" s="107"/>
      <c r="EUY14" s="107"/>
      <c r="EUZ14" s="107"/>
      <c r="EVA14" s="107"/>
      <c r="EVB14" s="107"/>
      <c r="EVC14" s="107"/>
      <c r="EVD14" s="107"/>
      <c r="EVE14" s="107"/>
      <c r="EVF14" s="107"/>
      <c r="EVG14" s="107"/>
      <c r="EVH14" s="107"/>
      <c r="EVI14" s="107"/>
      <c r="EVJ14" s="107"/>
      <c r="EVK14" s="107"/>
      <c r="EVL14" s="107"/>
      <c r="EVM14" s="107"/>
      <c r="EVN14" s="107"/>
      <c r="EVO14" s="107"/>
      <c r="EVP14" s="107"/>
      <c r="EVQ14" s="107"/>
      <c r="EVR14" s="107"/>
      <c r="EVS14" s="107"/>
      <c r="EVT14" s="107"/>
      <c r="EVU14" s="107"/>
      <c r="EVV14" s="107"/>
      <c r="EVW14" s="107"/>
      <c r="EVX14" s="107"/>
      <c r="EVY14" s="107"/>
      <c r="EVZ14" s="107"/>
      <c r="EWA14" s="107"/>
      <c r="EWB14" s="107"/>
      <c r="EWC14" s="107"/>
      <c r="EWD14" s="107"/>
      <c r="EWE14" s="107"/>
      <c r="EWF14" s="107"/>
      <c r="EWG14" s="107"/>
      <c r="EWH14" s="107"/>
      <c r="EWI14" s="107"/>
      <c r="EWJ14" s="107"/>
      <c r="EWK14" s="107"/>
      <c r="EWL14" s="107"/>
      <c r="EWM14" s="107"/>
      <c r="EWN14" s="107"/>
      <c r="EWO14" s="107"/>
      <c r="EWP14" s="107"/>
      <c r="EWQ14" s="107"/>
      <c r="EWR14" s="107"/>
      <c r="EWS14" s="107"/>
      <c r="EWT14" s="107"/>
      <c r="EWU14" s="107"/>
      <c r="EWV14" s="107"/>
      <c r="EWW14" s="107"/>
      <c r="EWX14" s="107"/>
      <c r="EWY14" s="107"/>
      <c r="EWZ14" s="107"/>
      <c r="EXA14" s="107"/>
      <c r="EXB14" s="107"/>
      <c r="EXC14" s="107"/>
      <c r="EXD14" s="107"/>
      <c r="EXE14" s="107"/>
      <c r="EXF14" s="107"/>
      <c r="EXG14" s="107"/>
      <c r="EXH14" s="107"/>
      <c r="EXI14" s="107"/>
      <c r="EXJ14" s="107"/>
      <c r="EXK14" s="107"/>
      <c r="EXL14" s="107"/>
      <c r="EXM14" s="107"/>
      <c r="EXN14" s="107"/>
      <c r="EXO14" s="107"/>
      <c r="EXP14" s="107"/>
      <c r="EXQ14" s="107"/>
      <c r="EXR14" s="107"/>
      <c r="EXS14" s="107"/>
      <c r="EXT14" s="107"/>
      <c r="EXU14" s="107"/>
      <c r="EXV14" s="107"/>
      <c r="EXW14" s="107"/>
      <c r="EXX14" s="107"/>
      <c r="EXY14" s="107"/>
      <c r="EXZ14" s="107"/>
      <c r="EYA14" s="107"/>
      <c r="EYB14" s="107"/>
      <c r="EYC14" s="107"/>
      <c r="EYD14" s="107"/>
      <c r="EYE14" s="107"/>
      <c r="EYF14" s="107"/>
      <c r="EYG14" s="107"/>
      <c r="EYH14" s="107"/>
      <c r="EYI14" s="107"/>
      <c r="EYJ14" s="107"/>
      <c r="EYK14" s="107"/>
      <c r="EYL14" s="107"/>
      <c r="EYM14" s="107"/>
      <c r="EYN14" s="107"/>
      <c r="EYO14" s="107"/>
      <c r="EYP14" s="107"/>
      <c r="EYQ14" s="107"/>
      <c r="EYR14" s="107"/>
      <c r="EYS14" s="107"/>
      <c r="EYT14" s="107"/>
      <c r="EYU14" s="107"/>
      <c r="EYV14" s="107"/>
      <c r="EYW14" s="107"/>
      <c r="EYX14" s="107"/>
      <c r="EYY14" s="107"/>
      <c r="EYZ14" s="107"/>
      <c r="EZA14" s="107"/>
      <c r="EZB14" s="107"/>
      <c r="EZC14" s="107"/>
      <c r="EZD14" s="107"/>
      <c r="EZE14" s="107"/>
      <c r="EZF14" s="107"/>
      <c r="EZG14" s="107"/>
      <c r="EZH14" s="107"/>
      <c r="EZI14" s="107"/>
      <c r="EZJ14" s="107"/>
      <c r="EZK14" s="107"/>
      <c r="EZL14" s="107"/>
      <c r="EZM14" s="107"/>
      <c r="EZN14" s="107"/>
      <c r="EZO14" s="107"/>
      <c r="EZP14" s="107"/>
      <c r="EZQ14" s="107"/>
      <c r="EZR14" s="107"/>
      <c r="EZS14" s="107"/>
      <c r="EZT14" s="107"/>
      <c r="EZU14" s="107"/>
      <c r="EZV14" s="107"/>
      <c r="EZW14" s="107"/>
      <c r="EZX14" s="107"/>
      <c r="EZY14" s="107"/>
      <c r="EZZ14" s="107"/>
      <c r="FAA14" s="107"/>
      <c r="FAB14" s="107"/>
      <c r="FAC14" s="107"/>
      <c r="FAD14" s="107"/>
      <c r="FAE14" s="107"/>
      <c r="FAF14" s="107"/>
      <c r="FAG14" s="107"/>
      <c r="FAH14" s="107"/>
      <c r="FAI14" s="107"/>
      <c r="FAJ14" s="107"/>
      <c r="FAK14" s="107"/>
      <c r="FAL14" s="107"/>
      <c r="FAM14" s="107"/>
      <c r="FAN14" s="107"/>
      <c r="FAO14" s="107"/>
      <c r="FAP14" s="107"/>
      <c r="FAQ14" s="107"/>
      <c r="FAR14" s="107"/>
      <c r="FAS14" s="107"/>
      <c r="FAT14" s="107"/>
      <c r="FAU14" s="107"/>
      <c r="FAV14" s="107"/>
      <c r="FAW14" s="107"/>
      <c r="FAX14" s="107"/>
      <c r="FAY14" s="107"/>
      <c r="FAZ14" s="107"/>
      <c r="FBA14" s="107"/>
      <c r="FBB14" s="107"/>
      <c r="FBC14" s="107"/>
      <c r="FBD14" s="107"/>
      <c r="FBE14" s="107"/>
      <c r="FBF14" s="107"/>
      <c r="FBG14" s="107"/>
      <c r="FBH14" s="107"/>
      <c r="FBI14" s="107"/>
      <c r="FBJ14" s="107"/>
      <c r="FBK14" s="107"/>
      <c r="FBL14" s="107"/>
      <c r="FBM14" s="107"/>
      <c r="FBN14" s="107"/>
      <c r="FBO14" s="107"/>
      <c r="FBP14" s="107"/>
      <c r="FBQ14" s="107"/>
      <c r="FBR14" s="107"/>
      <c r="FBS14" s="107"/>
      <c r="FBT14" s="107"/>
      <c r="FBU14" s="107"/>
      <c r="FBV14" s="107"/>
      <c r="FBW14" s="107"/>
      <c r="FBX14" s="107"/>
      <c r="FBY14" s="107"/>
      <c r="FBZ14" s="107"/>
      <c r="FCA14" s="107"/>
      <c r="FCB14" s="107"/>
      <c r="FCC14" s="107"/>
      <c r="FCD14" s="107"/>
      <c r="FCE14" s="107"/>
      <c r="FCF14" s="107"/>
      <c r="FCG14" s="107"/>
      <c r="FCH14" s="107"/>
      <c r="FCI14" s="107"/>
      <c r="FCJ14" s="107"/>
      <c r="FCK14" s="107"/>
      <c r="FCL14" s="107"/>
      <c r="FCM14" s="107"/>
      <c r="FCN14" s="107"/>
      <c r="FCO14" s="107"/>
      <c r="FCP14" s="107"/>
      <c r="FCQ14" s="107"/>
      <c r="FCR14" s="107"/>
      <c r="FCS14" s="107"/>
      <c r="FCT14" s="107"/>
      <c r="FCU14" s="107"/>
      <c r="FCV14" s="107"/>
      <c r="FCW14" s="107"/>
      <c r="FCX14" s="107"/>
      <c r="FCY14" s="107"/>
      <c r="FCZ14" s="107"/>
      <c r="FDA14" s="107"/>
      <c r="FDB14" s="107"/>
      <c r="FDC14" s="107"/>
      <c r="FDD14" s="107"/>
      <c r="FDE14" s="107"/>
      <c r="FDF14" s="107"/>
      <c r="FDG14" s="107"/>
      <c r="FDH14" s="107"/>
      <c r="FDI14" s="107"/>
      <c r="FDJ14" s="107"/>
      <c r="FDK14" s="107"/>
      <c r="FDL14" s="107"/>
      <c r="FDM14" s="107"/>
      <c r="FDN14" s="107"/>
      <c r="FDO14" s="107"/>
      <c r="FDP14" s="107"/>
      <c r="FDQ14" s="107"/>
      <c r="FDR14" s="107"/>
      <c r="FDS14" s="107"/>
      <c r="FDT14" s="107"/>
      <c r="FDU14" s="107"/>
      <c r="FDV14" s="107"/>
      <c r="FDW14" s="107"/>
      <c r="FDX14" s="107"/>
      <c r="FDY14" s="107"/>
      <c r="FDZ14" s="107"/>
      <c r="FEA14" s="107"/>
      <c r="FEB14" s="107"/>
      <c r="FEC14" s="107"/>
      <c r="FED14" s="107"/>
      <c r="FEE14" s="107"/>
      <c r="FEF14" s="107"/>
      <c r="FEG14" s="107"/>
      <c r="FEH14" s="107"/>
      <c r="FEI14" s="107"/>
      <c r="FEJ14" s="107"/>
      <c r="FEK14" s="107"/>
      <c r="FEL14" s="107"/>
      <c r="FEM14" s="107"/>
      <c r="FEN14" s="107"/>
      <c r="FEO14" s="107"/>
      <c r="FEP14" s="107"/>
      <c r="FEQ14" s="107"/>
      <c r="FER14" s="107"/>
      <c r="FES14" s="107"/>
      <c r="FET14" s="107"/>
      <c r="FEU14" s="107"/>
      <c r="FEV14" s="107"/>
      <c r="FEW14" s="107"/>
      <c r="FEX14" s="107"/>
      <c r="FEY14" s="107"/>
      <c r="FEZ14" s="107"/>
      <c r="FFA14" s="107"/>
      <c r="FFB14" s="107"/>
      <c r="FFC14" s="107"/>
      <c r="FFD14" s="107"/>
      <c r="FFE14" s="107"/>
      <c r="FFF14" s="107"/>
      <c r="FFG14" s="107"/>
      <c r="FFH14" s="107"/>
      <c r="FFI14" s="107"/>
      <c r="FFJ14" s="107"/>
      <c r="FFK14" s="107"/>
      <c r="FFL14" s="107"/>
      <c r="FFM14" s="107"/>
      <c r="FFN14" s="107"/>
      <c r="FFO14" s="107"/>
      <c r="FFP14" s="107"/>
      <c r="FFQ14" s="107"/>
      <c r="FFR14" s="107"/>
      <c r="FFS14" s="107"/>
      <c r="FFT14" s="107"/>
      <c r="FFU14" s="107"/>
      <c r="FFV14" s="107"/>
      <c r="FFW14" s="107"/>
      <c r="FFX14" s="107"/>
      <c r="FFY14" s="107"/>
      <c r="FFZ14" s="107"/>
      <c r="FGA14" s="107"/>
      <c r="FGB14" s="107"/>
      <c r="FGC14" s="107"/>
      <c r="FGD14" s="107"/>
      <c r="FGE14" s="107"/>
      <c r="FGF14" s="107"/>
      <c r="FGG14" s="107"/>
      <c r="FGH14" s="107"/>
      <c r="FGI14" s="107"/>
      <c r="FGJ14" s="107"/>
      <c r="FGK14" s="107"/>
      <c r="FGL14" s="107"/>
      <c r="FGM14" s="107"/>
      <c r="FGN14" s="107"/>
      <c r="FGO14" s="107"/>
      <c r="FGP14" s="107"/>
      <c r="FGQ14" s="107"/>
      <c r="FGR14" s="107"/>
      <c r="FGS14" s="107"/>
      <c r="FGT14" s="107"/>
      <c r="FGU14" s="107"/>
      <c r="FGV14" s="107"/>
      <c r="FGW14" s="107"/>
      <c r="FGX14" s="107"/>
      <c r="FGY14" s="107"/>
      <c r="FGZ14" s="107"/>
      <c r="FHA14" s="107"/>
      <c r="FHB14" s="107"/>
      <c r="FHC14" s="107"/>
      <c r="FHD14" s="107"/>
      <c r="FHE14" s="107"/>
      <c r="FHF14" s="107"/>
      <c r="FHG14" s="107"/>
      <c r="FHH14" s="107"/>
      <c r="FHI14" s="107"/>
      <c r="FHJ14" s="107"/>
      <c r="FHK14" s="107"/>
      <c r="FHL14" s="107"/>
      <c r="FHM14" s="107"/>
      <c r="FHN14" s="107"/>
      <c r="FHO14" s="107"/>
      <c r="FHP14" s="107"/>
      <c r="FHQ14" s="107"/>
      <c r="FHR14" s="107"/>
      <c r="FHS14" s="107"/>
      <c r="FHT14" s="107"/>
      <c r="FHU14" s="107"/>
      <c r="FHV14" s="107"/>
      <c r="FHW14" s="107"/>
      <c r="FHX14" s="107"/>
      <c r="FHY14" s="107"/>
      <c r="FHZ14" s="107"/>
      <c r="FIA14" s="107"/>
      <c r="FIB14" s="107"/>
      <c r="FIC14" s="107"/>
      <c r="FID14" s="107"/>
      <c r="FIE14" s="107"/>
      <c r="FIF14" s="107"/>
      <c r="FIG14" s="107"/>
      <c r="FIH14" s="107"/>
      <c r="FII14" s="107"/>
      <c r="FIJ14" s="107"/>
      <c r="FIK14" s="107"/>
      <c r="FIL14" s="107"/>
      <c r="FIM14" s="107"/>
      <c r="FIN14" s="107"/>
      <c r="FIO14" s="107"/>
      <c r="FIP14" s="107"/>
      <c r="FIQ14" s="107"/>
      <c r="FIR14" s="107"/>
      <c r="FIS14" s="107"/>
      <c r="FIT14" s="107"/>
      <c r="FIU14" s="107"/>
      <c r="FIV14" s="107"/>
      <c r="FIW14" s="107"/>
      <c r="FIX14" s="107"/>
      <c r="FIY14" s="107"/>
      <c r="FIZ14" s="107"/>
      <c r="FJA14" s="107"/>
      <c r="FJB14" s="107"/>
      <c r="FJC14" s="107"/>
      <c r="FJD14" s="107"/>
      <c r="FJE14" s="107"/>
      <c r="FJF14" s="107"/>
      <c r="FJG14" s="107"/>
      <c r="FJH14" s="107"/>
      <c r="FJI14" s="107"/>
      <c r="FJJ14" s="107"/>
      <c r="FJK14" s="107"/>
      <c r="FJL14" s="107"/>
      <c r="FJM14" s="107"/>
      <c r="FJN14" s="107"/>
      <c r="FJO14" s="107"/>
      <c r="FJP14" s="107"/>
      <c r="FJQ14" s="107"/>
      <c r="FJR14" s="107"/>
      <c r="FJS14" s="107"/>
      <c r="FJT14" s="107"/>
      <c r="FJU14" s="107"/>
      <c r="FJV14" s="107"/>
      <c r="FJW14" s="107"/>
      <c r="FJX14" s="107"/>
      <c r="FJY14" s="107"/>
      <c r="FJZ14" s="107"/>
      <c r="FKA14" s="107"/>
      <c r="FKB14" s="107"/>
      <c r="FKC14" s="107"/>
      <c r="FKD14" s="107"/>
      <c r="FKE14" s="107"/>
      <c r="FKF14" s="107"/>
      <c r="FKG14" s="107"/>
      <c r="FKH14" s="107"/>
      <c r="FKI14" s="107"/>
      <c r="FKJ14" s="107"/>
      <c r="FKK14" s="107"/>
      <c r="FKL14" s="107"/>
      <c r="FKM14" s="107"/>
      <c r="FKN14" s="107"/>
      <c r="FKO14" s="107"/>
      <c r="FKP14" s="107"/>
      <c r="FKQ14" s="107"/>
      <c r="FKR14" s="107"/>
      <c r="FKS14" s="107"/>
      <c r="FKT14" s="107"/>
      <c r="FKU14" s="107"/>
      <c r="FKV14" s="107"/>
      <c r="FKW14" s="107"/>
      <c r="FKX14" s="107"/>
      <c r="FKY14" s="107"/>
      <c r="FKZ14" s="107"/>
      <c r="FLA14" s="107"/>
      <c r="FLB14" s="107"/>
      <c r="FLC14" s="107"/>
      <c r="FLD14" s="107"/>
      <c r="FLE14" s="107"/>
      <c r="FLF14" s="107"/>
      <c r="FLG14" s="107"/>
      <c r="FLH14" s="107"/>
      <c r="FLI14" s="107"/>
      <c r="FLJ14" s="107"/>
      <c r="FLK14" s="107"/>
      <c r="FLL14" s="107"/>
      <c r="FLM14" s="107"/>
      <c r="FLN14" s="107"/>
      <c r="FLO14" s="107"/>
      <c r="FLP14" s="107"/>
      <c r="FLQ14" s="107"/>
      <c r="FLR14" s="107"/>
      <c r="FLS14" s="107"/>
      <c r="FLT14" s="107"/>
      <c r="FLU14" s="107"/>
      <c r="FLV14" s="107"/>
      <c r="FLW14" s="107"/>
      <c r="FLX14" s="107"/>
      <c r="FLY14" s="107"/>
      <c r="FLZ14" s="107"/>
      <c r="FMA14" s="107"/>
      <c r="FMB14" s="107"/>
      <c r="FMC14" s="107"/>
      <c r="FMD14" s="107"/>
      <c r="FME14" s="107"/>
      <c r="FMF14" s="107"/>
      <c r="FMG14" s="107"/>
      <c r="FMH14" s="107"/>
      <c r="FMI14" s="107"/>
      <c r="FMJ14" s="107"/>
      <c r="FMK14" s="107"/>
      <c r="FML14" s="107"/>
      <c r="FMM14" s="107"/>
      <c r="FMN14" s="107"/>
      <c r="FMO14" s="107"/>
      <c r="FMP14" s="107"/>
      <c r="FMQ14" s="107"/>
      <c r="FMR14" s="107"/>
      <c r="FMS14" s="107"/>
      <c r="FMT14" s="107"/>
      <c r="FMU14" s="107"/>
      <c r="FMV14" s="107"/>
      <c r="FMW14" s="107"/>
      <c r="FMX14" s="107"/>
      <c r="FMY14" s="107"/>
      <c r="FMZ14" s="107"/>
      <c r="FNA14" s="107"/>
      <c r="FNB14" s="107"/>
      <c r="FNC14" s="107"/>
      <c r="FND14" s="107"/>
      <c r="FNE14" s="107"/>
      <c r="FNF14" s="107"/>
      <c r="FNG14" s="107"/>
      <c r="FNH14" s="107"/>
      <c r="FNI14" s="107"/>
      <c r="FNJ14" s="107"/>
      <c r="FNK14" s="107"/>
      <c r="FNL14" s="107"/>
      <c r="FNM14" s="107"/>
      <c r="FNN14" s="107"/>
      <c r="FNO14" s="107"/>
      <c r="FNP14" s="107"/>
      <c r="FNQ14" s="107"/>
      <c r="FNR14" s="107"/>
      <c r="FNS14" s="107"/>
      <c r="FNT14" s="107"/>
      <c r="FNU14" s="107"/>
      <c r="FNV14" s="107"/>
      <c r="FNW14" s="107"/>
      <c r="FNX14" s="107"/>
      <c r="FNY14" s="107"/>
      <c r="FNZ14" s="107"/>
      <c r="FOA14" s="107"/>
      <c r="FOB14" s="107"/>
      <c r="FOC14" s="107"/>
      <c r="FOD14" s="107"/>
      <c r="FOE14" s="107"/>
      <c r="FOF14" s="107"/>
      <c r="FOG14" s="107"/>
      <c r="FOH14" s="107"/>
      <c r="FOI14" s="107"/>
      <c r="FOJ14" s="107"/>
      <c r="FOK14" s="107"/>
      <c r="FOL14" s="107"/>
      <c r="FOM14" s="107"/>
      <c r="FON14" s="107"/>
      <c r="FOO14" s="107"/>
      <c r="FOP14" s="107"/>
      <c r="FOQ14" s="107"/>
      <c r="FOR14" s="107"/>
      <c r="FOS14" s="107"/>
      <c r="FOT14" s="107"/>
      <c r="FOU14" s="107"/>
      <c r="FOV14" s="107"/>
      <c r="FOW14" s="107"/>
      <c r="FOX14" s="107"/>
      <c r="FOY14" s="107"/>
      <c r="FOZ14" s="107"/>
      <c r="FPA14" s="107"/>
      <c r="FPB14" s="107"/>
      <c r="FPC14" s="107"/>
      <c r="FPD14" s="107"/>
      <c r="FPE14" s="107"/>
      <c r="FPF14" s="107"/>
      <c r="FPG14" s="107"/>
      <c r="FPH14" s="107"/>
      <c r="FPI14" s="107"/>
      <c r="FPJ14" s="107"/>
      <c r="FPK14" s="107"/>
      <c r="FPL14" s="107"/>
      <c r="FPM14" s="107"/>
      <c r="FPN14" s="107"/>
      <c r="FPO14" s="107"/>
      <c r="FPP14" s="107"/>
      <c r="FPQ14" s="107"/>
      <c r="FPR14" s="107"/>
      <c r="FPS14" s="107"/>
      <c r="FPT14" s="107"/>
      <c r="FPU14" s="107"/>
      <c r="FPV14" s="107"/>
      <c r="FPW14" s="107"/>
      <c r="FPX14" s="107"/>
      <c r="FPY14" s="107"/>
      <c r="FPZ14" s="107"/>
      <c r="FQA14" s="107"/>
      <c r="FQB14" s="107"/>
      <c r="FQC14" s="107"/>
      <c r="FQD14" s="107"/>
      <c r="FQE14" s="107"/>
      <c r="FQF14" s="107"/>
      <c r="FQG14" s="107"/>
      <c r="FQH14" s="107"/>
      <c r="FQI14" s="107"/>
      <c r="FQJ14" s="107"/>
      <c r="FQK14" s="107"/>
      <c r="FQL14" s="107"/>
      <c r="FQM14" s="107"/>
      <c r="FQN14" s="107"/>
      <c r="FQO14" s="107"/>
      <c r="FQP14" s="107"/>
      <c r="FQQ14" s="107"/>
      <c r="FQR14" s="107"/>
      <c r="FQS14" s="107"/>
      <c r="FQT14" s="107"/>
      <c r="FQU14" s="107"/>
      <c r="FQV14" s="107"/>
      <c r="FQW14" s="107"/>
      <c r="FQX14" s="107"/>
      <c r="FQY14" s="107"/>
      <c r="FQZ14" s="107"/>
      <c r="FRA14" s="107"/>
      <c r="FRB14" s="107"/>
      <c r="FRC14" s="107"/>
      <c r="FRD14" s="107"/>
      <c r="FRE14" s="107"/>
      <c r="FRF14" s="107"/>
      <c r="FRG14" s="107"/>
      <c r="FRH14" s="107"/>
      <c r="FRI14" s="107"/>
      <c r="FRJ14" s="107"/>
      <c r="FRK14" s="107"/>
      <c r="FRL14" s="107"/>
      <c r="FRM14" s="107"/>
      <c r="FRN14" s="107"/>
      <c r="FRO14" s="107"/>
      <c r="FRP14" s="107"/>
      <c r="FRQ14" s="107"/>
      <c r="FRR14" s="107"/>
      <c r="FRS14" s="107"/>
      <c r="FRT14" s="107"/>
      <c r="FRU14" s="107"/>
      <c r="FRV14" s="107"/>
      <c r="FRW14" s="107"/>
      <c r="FRX14" s="107"/>
      <c r="FRY14" s="107"/>
      <c r="FRZ14" s="107"/>
      <c r="FSA14" s="107"/>
      <c r="FSB14" s="107"/>
      <c r="FSC14" s="107"/>
      <c r="FSD14" s="107"/>
      <c r="FSE14" s="107"/>
      <c r="FSF14" s="107"/>
      <c r="FSG14" s="107"/>
      <c r="FSH14" s="107"/>
      <c r="FSI14" s="107"/>
      <c r="FSJ14" s="107"/>
      <c r="FSK14" s="107"/>
      <c r="FSL14" s="107"/>
      <c r="FSM14" s="107"/>
      <c r="FSN14" s="107"/>
      <c r="FSO14" s="107"/>
      <c r="FSP14" s="107"/>
      <c r="FSQ14" s="107"/>
      <c r="FSR14" s="107"/>
      <c r="FSS14" s="107"/>
      <c r="FST14" s="107"/>
      <c r="FSU14" s="107"/>
      <c r="FSV14" s="107"/>
      <c r="FSW14" s="107"/>
      <c r="FSX14" s="107"/>
      <c r="FSY14" s="107"/>
      <c r="FSZ14" s="107"/>
      <c r="FTA14" s="107"/>
      <c r="FTB14" s="107"/>
      <c r="FTC14" s="107"/>
      <c r="FTD14" s="107"/>
      <c r="FTE14" s="107"/>
      <c r="FTF14" s="107"/>
      <c r="FTG14" s="107"/>
      <c r="FTH14" s="107"/>
      <c r="FTI14" s="107"/>
      <c r="FTJ14" s="107"/>
      <c r="FTK14" s="107"/>
      <c r="FTL14" s="107"/>
      <c r="FTM14" s="107"/>
      <c r="FTN14" s="107"/>
      <c r="FTO14" s="107"/>
      <c r="FTP14" s="107"/>
      <c r="FTQ14" s="107"/>
      <c r="FTR14" s="107"/>
      <c r="FTS14" s="107"/>
      <c r="FTT14" s="107"/>
      <c r="FTU14" s="107"/>
      <c r="FTV14" s="107"/>
      <c r="FTW14" s="107"/>
      <c r="FTX14" s="107"/>
      <c r="FTY14" s="107"/>
      <c r="FTZ14" s="107"/>
      <c r="FUA14" s="107"/>
      <c r="FUB14" s="107"/>
      <c r="FUC14" s="107"/>
      <c r="FUD14" s="107"/>
      <c r="FUE14" s="107"/>
      <c r="FUF14" s="107"/>
      <c r="FUG14" s="107"/>
      <c r="FUH14" s="107"/>
      <c r="FUI14" s="107"/>
      <c r="FUJ14" s="107"/>
      <c r="FUK14" s="107"/>
      <c r="FUL14" s="107"/>
      <c r="FUM14" s="107"/>
      <c r="FUN14" s="107"/>
      <c r="FUO14" s="107"/>
      <c r="FUP14" s="107"/>
      <c r="FUQ14" s="107"/>
      <c r="FUR14" s="107"/>
      <c r="FUS14" s="107"/>
      <c r="FUT14" s="107"/>
      <c r="FUU14" s="107"/>
      <c r="FUV14" s="107"/>
      <c r="FUW14" s="107"/>
      <c r="FUX14" s="107"/>
      <c r="FUY14" s="107"/>
      <c r="FUZ14" s="107"/>
      <c r="FVA14" s="107"/>
      <c r="FVB14" s="107"/>
      <c r="FVC14" s="107"/>
      <c r="FVD14" s="107"/>
      <c r="FVE14" s="107"/>
      <c r="FVF14" s="107"/>
      <c r="FVG14" s="107"/>
      <c r="FVH14" s="107"/>
      <c r="FVI14" s="107"/>
      <c r="FVJ14" s="107"/>
      <c r="FVK14" s="107"/>
      <c r="FVL14" s="107"/>
      <c r="FVM14" s="107"/>
      <c r="FVN14" s="107"/>
      <c r="FVO14" s="107"/>
      <c r="FVP14" s="107"/>
      <c r="FVQ14" s="107"/>
      <c r="FVR14" s="107"/>
      <c r="FVS14" s="107"/>
      <c r="FVT14" s="107"/>
      <c r="FVU14" s="107"/>
      <c r="FVV14" s="107"/>
      <c r="FVW14" s="107"/>
      <c r="FVX14" s="107"/>
      <c r="FVY14" s="107"/>
      <c r="FVZ14" s="107"/>
      <c r="FWA14" s="107"/>
      <c r="FWB14" s="107"/>
      <c r="FWC14" s="107"/>
      <c r="FWD14" s="107"/>
      <c r="FWE14" s="107"/>
      <c r="FWF14" s="107"/>
      <c r="FWG14" s="107"/>
      <c r="FWH14" s="107"/>
      <c r="FWI14" s="107"/>
      <c r="FWJ14" s="107"/>
      <c r="FWK14" s="107"/>
      <c r="FWL14" s="107"/>
      <c r="FWM14" s="107"/>
      <c r="FWN14" s="107"/>
      <c r="FWO14" s="107"/>
      <c r="FWP14" s="107"/>
      <c r="FWQ14" s="107"/>
      <c r="FWR14" s="107"/>
      <c r="FWS14" s="107"/>
      <c r="FWT14" s="107"/>
      <c r="FWU14" s="107"/>
      <c r="FWV14" s="107"/>
      <c r="FWW14" s="107"/>
      <c r="FWX14" s="107"/>
      <c r="FWY14" s="107"/>
      <c r="FWZ14" s="107"/>
      <c r="FXA14" s="107"/>
      <c r="FXB14" s="107"/>
      <c r="FXC14" s="107"/>
      <c r="FXD14" s="107"/>
      <c r="FXE14" s="107"/>
      <c r="FXF14" s="107"/>
      <c r="FXG14" s="107"/>
      <c r="FXH14" s="107"/>
      <c r="FXI14" s="107"/>
      <c r="FXJ14" s="107"/>
      <c r="FXK14" s="107"/>
      <c r="FXL14" s="107"/>
      <c r="FXM14" s="107"/>
      <c r="FXN14" s="107"/>
      <c r="FXO14" s="107"/>
      <c r="FXP14" s="107"/>
      <c r="FXQ14" s="107"/>
      <c r="FXR14" s="107"/>
      <c r="FXS14" s="107"/>
      <c r="FXT14" s="107"/>
      <c r="FXU14" s="107"/>
      <c r="FXV14" s="107"/>
      <c r="FXW14" s="107"/>
      <c r="FXX14" s="107"/>
      <c r="FXY14" s="107"/>
      <c r="FXZ14" s="107"/>
      <c r="FYA14" s="107"/>
      <c r="FYB14" s="107"/>
      <c r="FYC14" s="107"/>
      <c r="FYD14" s="107"/>
      <c r="FYE14" s="107"/>
      <c r="FYF14" s="107"/>
      <c r="FYG14" s="107"/>
      <c r="FYH14" s="107"/>
      <c r="FYI14" s="107"/>
      <c r="FYJ14" s="107"/>
      <c r="FYK14" s="107"/>
      <c r="FYL14" s="107"/>
      <c r="FYM14" s="107"/>
      <c r="FYN14" s="107"/>
      <c r="FYO14" s="107"/>
      <c r="FYP14" s="107"/>
      <c r="FYQ14" s="107"/>
      <c r="FYR14" s="107"/>
      <c r="FYS14" s="107"/>
      <c r="FYT14" s="107"/>
      <c r="FYU14" s="107"/>
      <c r="FYV14" s="107"/>
      <c r="FYW14" s="107"/>
      <c r="FYX14" s="107"/>
      <c r="FYY14" s="107"/>
      <c r="FYZ14" s="107"/>
      <c r="FZA14" s="107"/>
      <c r="FZB14" s="107"/>
      <c r="FZC14" s="107"/>
      <c r="FZD14" s="107"/>
      <c r="FZE14" s="107"/>
      <c r="FZF14" s="107"/>
      <c r="FZG14" s="107"/>
      <c r="FZH14" s="107"/>
      <c r="FZI14" s="107"/>
      <c r="FZJ14" s="107"/>
      <c r="FZK14" s="107"/>
      <c r="FZL14" s="107"/>
      <c r="FZM14" s="107"/>
      <c r="FZN14" s="107"/>
      <c r="FZO14" s="107"/>
      <c r="FZP14" s="107"/>
      <c r="FZQ14" s="107"/>
      <c r="FZR14" s="107"/>
      <c r="FZS14" s="107"/>
      <c r="FZT14" s="107"/>
      <c r="FZU14" s="107"/>
      <c r="FZV14" s="107"/>
      <c r="FZW14" s="107"/>
      <c r="FZX14" s="107"/>
      <c r="FZY14" s="107"/>
      <c r="FZZ14" s="107"/>
      <c r="GAA14" s="107"/>
      <c r="GAB14" s="107"/>
      <c r="GAC14" s="107"/>
      <c r="GAD14" s="107"/>
      <c r="GAE14" s="107"/>
      <c r="GAF14" s="107"/>
      <c r="GAG14" s="107"/>
      <c r="GAH14" s="107"/>
      <c r="GAI14" s="107"/>
      <c r="GAJ14" s="107"/>
      <c r="GAK14" s="107"/>
      <c r="GAL14" s="107"/>
      <c r="GAM14" s="107"/>
      <c r="GAN14" s="107"/>
      <c r="GAO14" s="107"/>
      <c r="GAP14" s="107"/>
      <c r="GAQ14" s="107"/>
      <c r="GAR14" s="107"/>
      <c r="GAS14" s="107"/>
      <c r="GAT14" s="107"/>
      <c r="GAU14" s="107"/>
      <c r="GAV14" s="107"/>
      <c r="GAW14" s="107"/>
      <c r="GAX14" s="107"/>
      <c r="GAY14" s="107"/>
      <c r="GAZ14" s="107"/>
      <c r="GBA14" s="107"/>
      <c r="GBB14" s="107"/>
      <c r="GBC14" s="107"/>
      <c r="GBD14" s="107"/>
      <c r="GBE14" s="107"/>
      <c r="GBF14" s="107"/>
      <c r="GBG14" s="107"/>
      <c r="GBH14" s="107"/>
      <c r="GBI14" s="107"/>
      <c r="GBJ14" s="107"/>
      <c r="GBK14" s="107"/>
      <c r="GBL14" s="107"/>
      <c r="GBM14" s="107"/>
      <c r="GBN14" s="107"/>
      <c r="GBO14" s="107"/>
      <c r="GBP14" s="107"/>
      <c r="GBQ14" s="107"/>
      <c r="GBR14" s="107"/>
      <c r="GBS14" s="107"/>
      <c r="GBT14" s="107"/>
      <c r="GBU14" s="107"/>
      <c r="GBV14" s="107"/>
      <c r="GBW14" s="107"/>
      <c r="GBX14" s="107"/>
      <c r="GBY14" s="107"/>
      <c r="GBZ14" s="107"/>
      <c r="GCA14" s="107"/>
      <c r="GCB14" s="107"/>
      <c r="GCC14" s="107"/>
      <c r="GCD14" s="107"/>
      <c r="GCE14" s="107"/>
      <c r="GCF14" s="107"/>
      <c r="GCG14" s="107"/>
      <c r="GCH14" s="107"/>
      <c r="GCI14" s="107"/>
      <c r="GCJ14" s="107"/>
      <c r="GCK14" s="107"/>
      <c r="GCL14" s="107"/>
      <c r="GCM14" s="107"/>
      <c r="GCN14" s="107"/>
      <c r="GCO14" s="107"/>
      <c r="GCP14" s="107"/>
      <c r="GCQ14" s="107"/>
      <c r="GCR14" s="107"/>
      <c r="GCS14" s="107"/>
      <c r="GCT14" s="107"/>
      <c r="GCU14" s="107"/>
      <c r="GCV14" s="107"/>
      <c r="GCW14" s="107"/>
      <c r="GCX14" s="107"/>
      <c r="GCY14" s="107"/>
      <c r="GCZ14" s="107"/>
      <c r="GDA14" s="107"/>
      <c r="GDB14" s="107"/>
      <c r="GDC14" s="107"/>
      <c r="GDD14" s="107"/>
      <c r="GDE14" s="107"/>
      <c r="GDF14" s="107"/>
      <c r="GDG14" s="107"/>
      <c r="GDH14" s="107"/>
      <c r="GDI14" s="107"/>
      <c r="GDJ14" s="107"/>
      <c r="GDK14" s="107"/>
      <c r="GDL14" s="107"/>
      <c r="GDM14" s="107"/>
      <c r="GDN14" s="107"/>
      <c r="GDO14" s="107"/>
      <c r="GDP14" s="107"/>
      <c r="GDQ14" s="107"/>
      <c r="GDR14" s="107"/>
      <c r="GDS14" s="107"/>
      <c r="GDT14" s="107"/>
      <c r="GDU14" s="107"/>
      <c r="GDV14" s="107"/>
      <c r="GDW14" s="107"/>
      <c r="GDX14" s="107"/>
      <c r="GDY14" s="107"/>
      <c r="GDZ14" s="107"/>
      <c r="GEA14" s="107"/>
      <c r="GEB14" s="107"/>
      <c r="GEC14" s="107"/>
      <c r="GED14" s="107"/>
      <c r="GEE14" s="107"/>
      <c r="GEF14" s="107"/>
      <c r="GEG14" s="107"/>
      <c r="GEH14" s="107"/>
      <c r="GEI14" s="107"/>
      <c r="GEJ14" s="107"/>
      <c r="GEK14" s="107"/>
      <c r="GEL14" s="107"/>
      <c r="GEM14" s="107"/>
      <c r="GEN14" s="107"/>
      <c r="GEO14" s="107"/>
      <c r="GEP14" s="107"/>
      <c r="GEQ14" s="107"/>
      <c r="GER14" s="107"/>
      <c r="GES14" s="107"/>
      <c r="GET14" s="107"/>
      <c r="GEU14" s="107"/>
      <c r="GEV14" s="107"/>
      <c r="GEW14" s="107"/>
      <c r="GEX14" s="107"/>
      <c r="GEY14" s="107"/>
      <c r="GEZ14" s="107"/>
      <c r="GFA14" s="107"/>
      <c r="GFB14" s="107"/>
      <c r="GFC14" s="107"/>
      <c r="GFD14" s="107"/>
      <c r="GFE14" s="107"/>
      <c r="GFF14" s="107"/>
      <c r="GFG14" s="107"/>
      <c r="GFH14" s="107"/>
      <c r="GFI14" s="107"/>
      <c r="GFJ14" s="107"/>
      <c r="GFK14" s="107"/>
      <c r="GFL14" s="107"/>
      <c r="GFM14" s="107"/>
      <c r="GFN14" s="107"/>
      <c r="GFO14" s="107"/>
      <c r="GFP14" s="107"/>
      <c r="GFQ14" s="107"/>
      <c r="GFR14" s="107"/>
      <c r="GFS14" s="107"/>
      <c r="GFT14" s="107"/>
      <c r="GFU14" s="107"/>
      <c r="GFV14" s="107"/>
      <c r="GFW14" s="107"/>
      <c r="GFX14" s="107"/>
      <c r="GFY14" s="107"/>
      <c r="GFZ14" s="107"/>
      <c r="GGA14" s="107"/>
      <c r="GGB14" s="107"/>
      <c r="GGC14" s="107"/>
      <c r="GGD14" s="107"/>
      <c r="GGE14" s="107"/>
      <c r="GGF14" s="107"/>
      <c r="GGG14" s="107"/>
      <c r="GGH14" s="107"/>
      <c r="GGI14" s="107"/>
      <c r="GGJ14" s="107"/>
      <c r="GGK14" s="107"/>
      <c r="GGL14" s="107"/>
      <c r="GGM14" s="107"/>
      <c r="GGN14" s="107"/>
      <c r="GGO14" s="107"/>
      <c r="GGP14" s="107"/>
      <c r="GGQ14" s="107"/>
      <c r="GGR14" s="107"/>
      <c r="GGS14" s="107"/>
      <c r="GGT14" s="107"/>
      <c r="GGU14" s="107"/>
      <c r="GGV14" s="107"/>
      <c r="GGW14" s="107"/>
      <c r="GGX14" s="107"/>
      <c r="GGY14" s="107"/>
    </row>
    <row r="15" spans="2:12590" s="104" customFormat="1" ht="22.5" hidden="1" customHeight="1">
      <c r="B15" s="114"/>
      <c r="C15" s="245" t="s">
        <v>181</v>
      </c>
      <c r="D15" s="396" t="s">
        <v>62</v>
      </c>
      <c r="E15" s="397"/>
      <c r="F15" s="397"/>
      <c r="G15" s="397"/>
      <c r="H15" s="397"/>
      <c r="I15" s="397"/>
      <c r="J15" s="398"/>
      <c r="K15" s="110"/>
    </row>
    <row r="16" spans="2:12590" s="104" customFormat="1" ht="6" hidden="1" customHeight="1">
      <c r="B16" s="105"/>
      <c r="C16" s="116"/>
      <c r="D16" s="110"/>
      <c r="E16" s="110"/>
      <c r="F16" s="110"/>
      <c r="G16" s="110"/>
      <c r="H16" s="110"/>
      <c r="I16" s="110"/>
      <c r="J16" s="110"/>
      <c r="K16" s="110"/>
    </row>
    <row r="17" spans="2:11" s="104" customFormat="1" ht="19.5" customHeight="1">
      <c r="B17" s="105"/>
      <c r="C17" s="117" t="s">
        <v>182</v>
      </c>
      <c r="D17" s="110"/>
      <c r="E17" s="110"/>
      <c r="F17" s="110"/>
      <c r="G17" s="110"/>
      <c r="H17" s="110"/>
      <c r="I17" s="110"/>
      <c r="J17" s="110"/>
      <c r="K17" s="110"/>
    </row>
    <row r="18" spans="2:11" s="104" customFormat="1" ht="17.25" customHeight="1">
      <c r="B18" s="105"/>
      <c r="C18" s="108" t="s">
        <v>183</v>
      </c>
      <c r="D18" s="109"/>
      <c r="E18" s="109"/>
      <c r="F18" s="109"/>
      <c r="G18" s="109"/>
      <c r="H18" s="109"/>
      <c r="I18" s="109"/>
      <c r="J18" s="109"/>
      <c r="K18" s="110"/>
    </row>
    <row r="19" spans="2:11" s="104" customFormat="1" ht="6" customHeight="1">
      <c r="B19" s="105"/>
      <c r="C19" s="110"/>
      <c r="D19" s="110"/>
      <c r="E19" s="110"/>
      <c r="F19" s="110"/>
      <c r="G19" s="110"/>
      <c r="H19" s="110"/>
      <c r="I19" s="110"/>
      <c r="J19" s="110"/>
      <c r="K19" s="110"/>
    </row>
    <row r="20" spans="2:11" s="104" customFormat="1" ht="20.25" customHeight="1">
      <c r="B20" s="105"/>
      <c r="C20" s="118" t="s">
        <v>184</v>
      </c>
      <c r="D20" s="391"/>
      <c r="E20" s="392"/>
      <c r="F20" s="392"/>
      <c r="G20" s="393"/>
      <c r="H20" s="110"/>
      <c r="I20" s="111" t="s">
        <v>185</v>
      </c>
      <c r="J20" s="293"/>
      <c r="K20" s="110"/>
    </row>
    <row r="21" spans="2:11" s="104" customFormat="1" ht="5.25" customHeight="1">
      <c r="B21" s="105"/>
      <c r="C21" s="119"/>
      <c r="D21" s="110"/>
      <c r="E21" s="110"/>
      <c r="F21" s="110"/>
      <c r="G21" s="110"/>
      <c r="H21" s="110"/>
      <c r="I21" s="110"/>
      <c r="J21" s="110"/>
      <c r="K21" s="110"/>
    </row>
    <row r="22" spans="2:11" s="104" customFormat="1" ht="21" customHeight="1">
      <c r="B22" s="105"/>
      <c r="C22" s="118" t="s">
        <v>186</v>
      </c>
      <c r="D22" s="391"/>
      <c r="E22" s="392"/>
      <c r="F22" s="392"/>
      <c r="G22" s="392"/>
      <c r="H22" s="392"/>
      <c r="I22" s="392"/>
      <c r="J22" s="393"/>
      <c r="K22" s="110"/>
    </row>
    <row r="23" spans="2:11" s="104" customFormat="1" ht="5.25" customHeight="1">
      <c r="B23" s="105"/>
      <c r="C23" s="120"/>
      <c r="D23" s="110"/>
      <c r="E23" s="110"/>
      <c r="F23" s="110"/>
      <c r="G23" s="110"/>
      <c r="H23" s="110"/>
      <c r="I23" s="110"/>
      <c r="J23" s="110"/>
      <c r="K23" s="110"/>
    </row>
    <row r="24" spans="2:11" s="104" customFormat="1" ht="21" customHeight="1">
      <c r="B24" s="105"/>
      <c r="C24" s="118" t="s">
        <v>187</v>
      </c>
      <c r="D24" s="370"/>
      <c r="E24" s="371"/>
      <c r="F24" s="371"/>
      <c r="G24" s="372"/>
      <c r="H24" s="110"/>
      <c r="I24" s="111" t="s">
        <v>188</v>
      </c>
      <c r="J24" s="193"/>
      <c r="K24" s="110"/>
    </row>
    <row r="25" spans="2:11" s="104" customFormat="1" ht="5.25" customHeight="1">
      <c r="B25" s="105"/>
      <c r="C25" s="120"/>
      <c r="D25" s="110"/>
      <c r="E25" s="110"/>
      <c r="F25" s="110"/>
      <c r="G25" s="110"/>
      <c r="H25" s="110"/>
      <c r="I25" s="110"/>
      <c r="J25" s="110"/>
      <c r="K25" s="110"/>
    </row>
    <row r="26" spans="2:11" s="104" customFormat="1" ht="21" customHeight="1">
      <c r="B26" s="105"/>
      <c r="C26" s="118" t="s">
        <v>189</v>
      </c>
      <c r="D26" s="370"/>
      <c r="E26" s="371"/>
      <c r="F26" s="371"/>
      <c r="G26" s="372"/>
      <c r="H26" s="111" t="s">
        <v>190</v>
      </c>
      <c r="I26" s="373"/>
      <c r="J26" s="374"/>
      <c r="K26" s="110"/>
    </row>
    <row r="27" spans="2:11" s="104" customFormat="1" ht="5.25" customHeight="1">
      <c r="B27" s="105"/>
      <c r="C27" s="120"/>
      <c r="D27" s="110"/>
      <c r="E27" s="110"/>
      <c r="F27" s="110"/>
      <c r="G27" s="110"/>
      <c r="H27" s="110"/>
      <c r="I27" s="110"/>
      <c r="J27" s="110"/>
      <c r="K27" s="110"/>
    </row>
    <row r="28" spans="2:11" s="104" customFormat="1" ht="21" customHeight="1">
      <c r="B28" s="105"/>
      <c r="C28" s="118" t="s">
        <v>191</v>
      </c>
      <c r="D28" s="375"/>
      <c r="E28" s="371"/>
      <c r="F28" s="371"/>
      <c r="G28" s="372"/>
      <c r="H28" s="110"/>
      <c r="I28" s="111" t="s">
        <v>192</v>
      </c>
      <c r="J28" s="192"/>
      <c r="K28" s="110"/>
    </row>
    <row r="29" spans="2:11" s="104" customFormat="1" ht="5.25" customHeight="1">
      <c r="B29" s="105"/>
      <c r="C29" s="120"/>
      <c r="D29" s="110"/>
      <c r="E29" s="110"/>
      <c r="F29" s="110"/>
      <c r="G29" s="110"/>
      <c r="H29" s="110"/>
      <c r="I29" s="110"/>
      <c r="J29" s="110"/>
      <c r="K29" s="110"/>
    </row>
    <row r="30" spans="2:11" s="104" customFormat="1" ht="21.75" customHeight="1">
      <c r="B30" s="105"/>
      <c r="C30" s="118" t="s">
        <v>267</v>
      </c>
      <c r="D30" s="363"/>
      <c r="E30" s="364"/>
      <c r="F30" s="111" t="s">
        <v>193</v>
      </c>
      <c r="G30" s="190"/>
      <c r="H30" s="111" t="s">
        <v>194</v>
      </c>
      <c r="I30" s="394"/>
      <c r="J30" s="395"/>
      <c r="K30" s="110"/>
    </row>
    <row r="31" spans="2:11" s="104" customFormat="1" ht="5.25" customHeight="1">
      <c r="B31" s="105"/>
      <c r="C31" s="120"/>
      <c r="D31" s="110"/>
      <c r="E31" s="110"/>
      <c r="F31" s="110"/>
      <c r="G31" s="110"/>
      <c r="H31" s="110"/>
      <c r="I31" s="110"/>
      <c r="J31" s="110"/>
      <c r="K31" s="110"/>
    </row>
    <row r="32" spans="2:11" s="104" customFormat="1" ht="20.25" customHeight="1">
      <c r="B32" s="105"/>
      <c r="C32" s="118" t="s">
        <v>195</v>
      </c>
      <c r="D32" s="191"/>
      <c r="E32" s="110"/>
      <c r="F32" s="111" t="s">
        <v>268</v>
      </c>
      <c r="G32" s="226"/>
      <c r="H32" s="110"/>
      <c r="I32" s="110"/>
      <c r="J32" s="110"/>
      <c r="K32" s="110"/>
    </row>
    <row r="33" spans="2:11" s="104" customFormat="1" ht="6" customHeight="1">
      <c r="B33" s="105"/>
      <c r="C33" s="119"/>
      <c r="D33" s="110"/>
      <c r="E33" s="110"/>
      <c r="F33" s="110"/>
      <c r="G33" s="110"/>
      <c r="H33" s="110"/>
      <c r="I33" s="110"/>
      <c r="J33" s="110"/>
      <c r="K33" s="110"/>
    </row>
    <row r="34" spans="2:11" s="104" customFormat="1" ht="54" customHeight="1">
      <c r="B34" s="105"/>
      <c r="C34" s="121" t="s">
        <v>196</v>
      </c>
      <c r="D34" s="376"/>
      <c r="E34" s="377"/>
      <c r="F34" s="377"/>
      <c r="G34" s="377"/>
      <c r="H34" s="377"/>
      <c r="I34" s="377"/>
      <c r="J34" s="378"/>
      <c r="K34" s="110"/>
    </row>
    <row r="35" spans="2:11" s="104" customFormat="1" ht="18" customHeight="1">
      <c r="B35" s="105"/>
      <c r="C35" s="110"/>
      <c r="D35" s="110"/>
      <c r="E35" s="110"/>
      <c r="F35" s="110"/>
      <c r="G35" s="110"/>
      <c r="H35" s="110"/>
      <c r="I35" s="110"/>
      <c r="J35" s="110"/>
      <c r="K35" s="110"/>
    </row>
    <row r="36" spans="2:11" s="104" customFormat="1" ht="18" customHeight="1">
      <c r="B36" s="105"/>
      <c r="C36" s="108" t="s">
        <v>197</v>
      </c>
      <c r="D36" s="109"/>
      <c r="E36" s="109"/>
      <c r="F36" s="109"/>
      <c r="G36" s="109"/>
      <c r="H36" s="109"/>
      <c r="I36" s="109"/>
      <c r="J36" s="109"/>
      <c r="K36" s="110"/>
    </row>
    <row r="37" spans="2:11" s="104" customFormat="1" ht="7.5" customHeight="1">
      <c r="B37" s="105"/>
      <c r="C37" s="110"/>
      <c r="D37" s="110"/>
      <c r="E37" s="110"/>
      <c r="F37" s="110"/>
      <c r="G37" s="110"/>
      <c r="H37" s="110"/>
      <c r="I37" s="110"/>
      <c r="J37" s="110"/>
      <c r="K37" s="110"/>
    </row>
    <row r="38" spans="2:11" s="104" customFormat="1" ht="22.5" customHeight="1">
      <c r="B38" s="105"/>
      <c r="C38" s="292" t="s">
        <v>343</v>
      </c>
      <c r="D38" s="191"/>
      <c r="E38" s="122"/>
      <c r="F38" s="111" t="s">
        <v>198</v>
      </c>
      <c r="G38" s="391"/>
      <c r="H38" s="392"/>
      <c r="I38" s="392"/>
      <c r="J38" s="393"/>
      <c r="K38" s="110"/>
    </row>
    <row r="39" spans="2:11" s="104" customFormat="1" ht="6" customHeight="1">
      <c r="B39" s="105"/>
      <c r="C39" s="119"/>
      <c r="D39" s="110"/>
      <c r="E39" s="110"/>
      <c r="F39" s="110"/>
      <c r="G39" s="110"/>
      <c r="H39" s="110"/>
      <c r="I39" s="110"/>
      <c r="J39" s="110"/>
      <c r="K39" s="110"/>
    </row>
    <row r="40" spans="2:11" s="104" customFormat="1" ht="20.25" customHeight="1">
      <c r="B40" s="105"/>
      <c r="C40" s="118" t="s">
        <v>184</v>
      </c>
      <c r="D40" s="391"/>
      <c r="E40" s="392"/>
      <c r="F40" s="392"/>
      <c r="G40" s="393"/>
      <c r="H40" s="110"/>
      <c r="I40" s="111" t="s">
        <v>185</v>
      </c>
      <c r="J40" s="189"/>
      <c r="K40" s="110"/>
    </row>
    <row r="41" spans="2:11" s="104" customFormat="1" ht="5.25" customHeight="1">
      <c r="B41" s="105"/>
      <c r="C41" s="119"/>
      <c r="D41" s="110"/>
      <c r="E41" s="110"/>
      <c r="F41" s="110"/>
      <c r="G41" s="110"/>
      <c r="H41" s="110"/>
      <c r="I41" s="110"/>
      <c r="J41" s="110"/>
      <c r="K41" s="110"/>
    </row>
    <row r="42" spans="2:11" s="104" customFormat="1" ht="21" customHeight="1">
      <c r="B42" s="105"/>
      <c r="C42" s="118" t="s">
        <v>186</v>
      </c>
      <c r="D42" s="391"/>
      <c r="E42" s="392"/>
      <c r="F42" s="392"/>
      <c r="G42" s="392"/>
      <c r="H42" s="392"/>
      <c r="I42" s="392"/>
      <c r="J42" s="393"/>
      <c r="K42" s="110"/>
    </row>
    <row r="43" spans="2:11" s="104" customFormat="1" ht="5.25" customHeight="1">
      <c r="B43" s="105"/>
      <c r="C43" s="120"/>
      <c r="D43" s="110"/>
      <c r="E43" s="110"/>
      <c r="F43" s="110"/>
      <c r="G43" s="110"/>
      <c r="H43" s="110"/>
      <c r="I43" s="110"/>
      <c r="J43" s="110"/>
      <c r="K43" s="110"/>
    </row>
    <row r="44" spans="2:11" s="104" customFormat="1" ht="21" customHeight="1">
      <c r="B44" s="105"/>
      <c r="C44" s="118" t="s">
        <v>187</v>
      </c>
      <c r="D44" s="370"/>
      <c r="E44" s="371"/>
      <c r="F44" s="371"/>
      <c r="G44" s="372"/>
      <c r="H44" s="110"/>
      <c r="I44" s="111" t="s">
        <v>188</v>
      </c>
      <c r="J44" s="193"/>
      <c r="K44" s="110"/>
    </row>
    <row r="45" spans="2:11" s="104" customFormat="1" ht="5.25" customHeight="1">
      <c r="B45" s="105"/>
      <c r="C45" s="120"/>
      <c r="D45" s="110"/>
      <c r="E45" s="110"/>
      <c r="F45" s="110"/>
      <c r="G45" s="110"/>
      <c r="H45" s="110"/>
      <c r="I45" s="110"/>
      <c r="J45" s="110"/>
      <c r="K45" s="110"/>
    </row>
    <row r="46" spans="2:11" s="104" customFormat="1" ht="21" customHeight="1">
      <c r="B46" s="105"/>
      <c r="C46" s="118" t="s">
        <v>189</v>
      </c>
      <c r="D46" s="370"/>
      <c r="E46" s="371"/>
      <c r="F46" s="371"/>
      <c r="G46" s="372"/>
      <c r="H46" s="111" t="s">
        <v>190</v>
      </c>
      <c r="I46" s="373"/>
      <c r="J46" s="374"/>
      <c r="K46" s="110"/>
    </row>
    <row r="47" spans="2:11" s="104" customFormat="1" ht="5.25" customHeight="1">
      <c r="B47" s="105"/>
      <c r="C47" s="120"/>
      <c r="D47" s="110"/>
      <c r="E47" s="110"/>
      <c r="F47" s="110"/>
      <c r="G47" s="110"/>
      <c r="H47" s="110"/>
      <c r="I47" s="110"/>
      <c r="J47" s="110"/>
      <c r="K47" s="110"/>
    </row>
    <row r="48" spans="2:11" s="104" customFormat="1" ht="21" customHeight="1">
      <c r="B48" s="105"/>
      <c r="C48" s="118" t="s">
        <v>191</v>
      </c>
      <c r="D48" s="375"/>
      <c r="E48" s="371"/>
      <c r="F48" s="371"/>
      <c r="G48" s="372"/>
      <c r="H48" s="110"/>
      <c r="I48" s="111" t="s">
        <v>192</v>
      </c>
      <c r="J48" s="192"/>
      <c r="K48" s="110"/>
    </row>
    <row r="49" spans="2:11" s="104" customFormat="1" ht="5.25" customHeight="1">
      <c r="B49" s="105"/>
      <c r="C49" s="123"/>
      <c r="D49" s="110"/>
      <c r="E49" s="110"/>
      <c r="F49" s="110"/>
      <c r="G49" s="110"/>
      <c r="H49" s="110"/>
      <c r="I49" s="110"/>
      <c r="J49" s="110"/>
      <c r="K49" s="110"/>
    </row>
    <row r="50" spans="2:11" s="104" customFormat="1" ht="18" customHeight="1">
      <c r="B50" s="105"/>
      <c r="C50" s="110"/>
      <c r="D50" s="110"/>
      <c r="E50" s="110"/>
      <c r="F50" s="110"/>
      <c r="G50" s="110"/>
      <c r="H50" s="110"/>
      <c r="I50" s="110"/>
      <c r="J50" s="110"/>
      <c r="K50" s="110"/>
    </row>
    <row r="51" spans="2:11" s="104" customFormat="1" ht="18" customHeight="1">
      <c r="B51" s="105"/>
      <c r="C51" s="110"/>
      <c r="D51" s="110"/>
      <c r="E51" s="110"/>
      <c r="F51" s="110"/>
      <c r="G51" s="110"/>
      <c r="H51" s="110"/>
      <c r="I51" s="110"/>
      <c r="J51" s="110"/>
      <c r="K51" s="110"/>
    </row>
    <row r="52" spans="2:11" s="104" customFormat="1" ht="18" customHeight="1">
      <c r="B52" s="105"/>
      <c r="C52" s="108" t="s">
        <v>199</v>
      </c>
      <c r="D52" s="109"/>
      <c r="E52" s="109"/>
      <c r="F52" s="109"/>
      <c r="G52" s="109"/>
      <c r="H52" s="109"/>
      <c r="I52" s="109"/>
      <c r="J52" s="109"/>
      <c r="K52" s="110"/>
    </row>
    <row r="53" spans="2:11" s="104" customFormat="1" ht="7.5" customHeight="1">
      <c r="B53" s="105"/>
      <c r="C53" s="110"/>
      <c r="D53" s="110"/>
      <c r="E53" s="110"/>
      <c r="F53" s="110"/>
      <c r="G53" s="110"/>
      <c r="H53" s="110"/>
      <c r="I53" s="110"/>
      <c r="J53" s="110"/>
      <c r="K53" s="110"/>
    </row>
    <row r="54" spans="2:11" s="104" customFormat="1" ht="18" customHeight="1">
      <c r="B54" s="105"/>
      <c r="C54" s="124" t="s">
        <v>200</v>
      </c>
      <c r="D54" s="191"/>
      <c r="E54" s="122"/>
      <c r="F54" s="143" t="str">
        <f>+"Nome do "&amp;+IF(D54="Não","coordenador técnico:","Investigador Principal:")</f>
        <v>Nome do Investigador Principal:</v>
      </c>
      <c r="G54" s="383"/>
      <c r="H54" s="384"/>
      <c r="I54" s="384"/>
      <c r="J54" s="385"/>
      <c r="K54" s="110"/>
    </row>
    <row r="55" spans="2:11" s="104" customFormat="1" ht="6" customHeight="1">
      <c r="B55" s="105"/>
      <c r="C55" s="125"/>
      <c r="D55" s="110"/>
      <c r="E55" s="110"/>
      <c r="F55" s="110"/>
      <c r="G55" s="110"/>
      <c r="H55" s="110"/>
      <c r="I55" s="110"/>
      <c r="J55" s="110"/>
      <c r="K55" s="110"/>
    </row>
    <row r="56" spans="2:11" s="104" customFormat="1" ht="21" customHeight="1">
      <c r="B56" s="105"/>
      <c r="C56" s="118" t="s">
        <v>191</v>
      </c>
      <c r="D56" s="375"/>
      <c r="E56" s="371"/>
      <c r="F56" s="371"/>
      <c r="G56" s="372"/>
      <c r="H56" s="110"/>
      <c r="I56" s="111" t="s">
        <v>192</v>
      </c>
      <c r="J56" s="192"/>
      <c r="K56" s="110"/>
    </row>
    <row r="57" spans="2:11" s="104" customFormat="1" ht="9" customHeight="1">
      <c r="B57" s="105"/>
      <c r="C57" s="123"/>
      <c r="D57" s="110"/>
      <c r="E57" s="110"/>
      <c r="F57" s="110"/>
      <c r="G57" s="110"/>
      <c r="H57" s="110"/>
      <c r="I57" s="110"/>
      <c r="J57" s="110"/>
      <c r="K57" s="110"/>
    </row>
    <row r="58" spans="2:11" s="104" customFormat="1" ht="19.5" customHeight="1">
      <c r="B58" s="105"/>
      <c r="C58" s="126" t="s">
        <v>201</v>
      </c>
      <c r="D58" s="110"/>
      <c r="E58" s="110"/>
      <c r="F58" s="110"/>
      <c r="G58" s="110"/>
      <c r="H58" s="110"/>
      <c r="I58" s="110"/>
      <c r="J58" s="110"/>
      <c r="K58" s="110"/>
    </row>
    <row r="59" spans="2:11" s="104" customFormat="1" ht="17.25" customHeight="1">
      <c r="B59" s="105"/>
      <c r="C59" s="108" t="s">
        <v>202</v>
      </c>
      <c r="D59" s="109"/>
      <c r="E59" s="109"/>
      <c r="F59" s="109"/>
      <c r="G59" s="109"/>
      <c r="H59" s="109"/>
      <c r="I59" s="109"/>
      <c r="J59" s="109"/>
      <c r="K59" s="110"/>
    </row>
    <row r="60" spans="2:11" s="104" customFormat="1" ht="7.5" customHeight="1">
      <c r="B60" s="105"/>
      <c r="C60" s="127"/>
      <c r="D60" s="105"/>
      <c r="E60" s="105"/>
      <c r="F60" s="105"/>
      <c r="G60" s="105"/>
      <c r="H60" s="105"/>
      <c r="I60" s="105"/>
      <c r="J60" s="105"/>
      <c r="K60" s="110"/>
    </row>
    <row r="61" spans="2:11" s="104" customFormat="1" ht="150" customHeight="1">
      <c r="B61" s="105"/>
      <c r="C61" s="121" t="s">
        <v>327</v>
      </c>
      <c r="D61" s="376"/>
      <c r="E61" s="377"/>
      <c r="F61" s="377"/>
      <c r="G61" s="377"/>
      <c r="H61" s="377"/>
      <c r="I61" s="377"/>
      <c r="J61" s="378"/>
      <c r="K61" s="110"/>
    </row>
    <row r="62" spans="2:11" s="104" customFormat="1" ht="7.5" customHeight="1">
      <c r="B62" s="105"/>
      <c r="C62" s="127"/>
      <c r="D62" s="105"/>
      <c r="E62" s="105"/>
      <c r="F62" s="105"/>
      <c r="G62" s="105"/>
      <c r="H62" s="105"/>
      <c r="I62" s="105"/>
      <c r="J62" s="105"/>
      <c r="K62" s="110"/>
    </row>
    <row r="63" spans="2:11" s="104" customFormat="1" ht="150" customHeight="1">
      <c r="B63" s="105"/>
      <c r="C63" s="225" t="s">
        <v>328</v>
      </c>
      <c r="D63" s="376"/>
      <c r="E63" s="377"/>
      <c r="F63" s="377"/>
      <c r="G63" s="377"/>
      <c r="H63" s="377"/>
      <c r="I63" s="377"/>
      <c r="J63" s="378"/>
      <c r="K63" s="110"/>
    </row>
    <row r="64" spans="2:11" s="104" customFormat="1" ht="18" customHeight="1">
      <c r="B64" s="105"/>
      <c r="C64" s="110"/>
      <c r="D64" s="110"/>
      <c r="E64" s="110"/>
      <c r="F64" s="110"/>
      <c r="G64" s="110"/>
      <c r="H64" s="110"/>
      <c r="I64" s="110"/>
      <c r="J64" s="110"/>
      <c r="K64" s="110"/>
    </row>
    <row r="65" spans="2:16384" s="104" customFormat="1" ht="18" customHeight="1">
      <c r="B65" s="105"/>
      <c r="C65" s="108" t="s">
        <v>203</v>
      </c>
      <c r="D65" s="109"/>
      <c r="E65" s="109"/>
      <c r="F65" s="109"/>
      <c r="G65" s="109"/>
      <c r="H65" s="109"/>
      <c r="I65" s="109"/>
      <c r="J65" s="109"/>
      <c r="K65" s="110"/>
    </row>
    <row r="66" spans="2:16384" s="104" customFormat="1" ht="18" customHeight="1">
      <c r="B66" s="105"/>
      <c r="C66" s="155" t="s">
        <v>204</v>
      </c>
      <c r="D66" s="110"/>
      <c r="E66" s="110"/>
      <c r="F66" s="110"/>
      <c r="G66" s="110"/>
      <c r="H66" s="110"/>
      <c r="I66" s="110"/>
      <c r="J66" s="110"/>
      <c r="K66" s="110"/>
    </row>
    <row r="67" spans="2:16384" s="104" customFormat="1" ht="6" customHeight="1" thickBot="1">
      <c r="B67" s="105"/>
      <c r="C67" s="110"/>
      <c r="D67" s="110"/>
      <c r="E67" s="110"/>
      <c r="F67" s="110"/>
      <c r="G67" s="110"/>
      <c r="H67" s="110"/>
      <c r="I67" s="110"/>
      <c r="J67" s="110"/>
      <c r="K67" s="110"/>
    </row>
    <row r="68" spans="2:16384" s="104" customFormat="1" ht="26.25" customHeight="1" thickTop="1" thickBot="1">
      <c r="B68" s="105"/>
      <c r="C68" s="379" t="s">
        <v>205</v>
      </c>
      <c r="D68" s="380"/>
      <c r="E68" s="128" t="s">
        <v>206</v>
      </c>
      <c r="F68" s="128" t="s">
        <v>207</v>
      </c>
      <c r="G68" s="129" t="s">
        <v>208</v>
      </c>
      <c r="H68" s="130"/>
      <c r="I68" s="130"/>
      <c r="J68" s="131"/>
      <c r="K68" s="110"/>
    </row>
    <row r="69" spans="2:16384" s="103" customFormat="1" ht="3.75" customHeight="1" thickTop="1" thickBot="1">
      <c r="B69" s="105"/>
      <c r="C69" s="116"/>
      <c r="D69" s="116"/>
      <c r="E69" s="116"/>
      <c r="F69" s="116"/>
      <c r="G69" s="116"/>
      <c r="H69" s="116"/>
      <c r="I69" s="116"/>
      <c r="J69" s="105"/>
      <c r="K69" s="105"/>
    </row>
    <row r="70" spans="2:16384" s="104" customFormat="1" ht="18" customHeight="1" thickTop="1" thickBot="1">
      <c r="B70" s="105"/>
      <c r="C70" s="365"/>
      <c r="D70" s="366"/>
      <c r="E70" s="194"/>
      <c r="F70" s="194"/>
      <c r="G70" s="367"/>
      <c r="H70" s="368"/>
      <c r="I70" s="368"/>
      <c r="J70" s="369"/>
      <c r="K70" s="110"/>
    </row>
    <row r="71" spans="2:16384" s="104" customFormat="1" ht="3.75" customHeight="1" thickTop="1" thickBot="1">
      <c r="B71" s="105"/>
      <c r="C71" s="105"/>
      <c r="D71" s="105"/>
      <c r="E71" s="132"/>
      <c r="F71" s="132"/>
      <c r="G71" s="133"/>
      <c r="H71" s="133"/>
      <c r="I71" s="133"/>
      <c r="J71" s="133"/>
      <c r="K71" s="105"/>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c r="FN71" s="103"/>
      <c r="FO71" s="103"/>
      <c r="FP71" s="103"/>
      <c r="FQ71" s="103"/>
      <c r="FR71" s="103"/>
      <c r="FS71" s="103"/>
      <c r="FT71" s="103"/>
      <c r="FU71" s="103"/>
      <c r="FV71" s="103"/>
      <c r="FW71" s="103"/>
      <c r="FX71" s="103"/>
      <c r="FY71" s="103"/>
      <c r="FZ71" s="103"/>
      <c r="GA71" s="103"/>
      <c r="GB71" s="103"/>
      <c r="GC71" s="103"/>
      <c r="GD71" s="103"/>
      <c r="GE71" s="103"/>
      <c r="GF71" s="103"/>
      <c r="GG71" s="103"/>
      <c r="GH71" s="103"/>
      <c r="GI71" s="103"/>
      <c r="GJ71" s="103"/>
      <c r="GK71" s="103"/>
      <c r="GL71" s="103"/>
      <c r="GM71" s="103"/>
      <c r="GN71" s="103"/>
      <c r="GO71" s="103"/>
      <c r="GP71" s="103"/>
      <c r="GQ71" s="103"/>
      <c r="GR71" s="103"/>
      <c r="GS71" s="103"/>
      <c r="GT71" s="103"/>
      <c r="GU71" s="103"/>
      <c r="GV71" s="103"/>
      <c r="GW71" s="103"/>
      <c r="GX71" s="103"/>
      <c r="GY71" s="103"/>
      <c r="GZ71" s="103"/>
      <c r="HA71" s="103"/>
      <c r="HB71" s="103"/>
      <c r="HC71" s="103"/>
      <c r="HD71" s="103"/>
      <c r="HE71" s="103"/>
      <c r="HF71" s="103"/>
      <c r="HG71" s="103"/>
      <c r="HH71" s="103"/>
      <c r="HI71" s="103"/>
      <c r="HJ71" s="103"/>
      <c r="HK71" s="103"/>
      <c r="HL71" s="103"/>
      <c r="HM71" s="103"/>
      <c r="HN71" s="103"/>
      <c r="HO71" s="103"/>
      <c r="HP71" s="103"/>
      <c r="HQ71" s="103"/>
      <c r="HR71" s="103"/>
      <c r="HS71" s="103"/>
      <c r="HT71" s="103"/>
      <c r="HU71" s="103"/>
      <c r="HV71" s="103"/>
      <c r="HW71" s="103"/>
      <c r="HX71" s="103"/>
      <c r="HY71" s="103"/>
      <c r="HZ71" s="103"/>
      <c r="IA71" s="103"/>
      <c r="IB71" s="103"/>
      <c r="IC71" s="103"/>
      <c r="ID71" s="103"/>
      <c r="IE71" s="103"/>
      <c r="IF71" s="103"/>
      <c r="IG71" s="103"/>
      <c r="IH71" s="103"/>
      <c r="II71" s="103"/>
      <c r="IJ71" s="103"/>
      <c r="IK71" s="103"/>
      <c r="IL71" s="103"/>
      <c r="IM71" s="103"/>
      <c r="IN71" s="103"/>
      <c r="IO71" s="103"/>
      <c r="IP71" s="103"/>
      <c r="IQ71" s="103"/>
      <c r="IR71" s="103"/>
      <c r="IS71" s="103"/>
      <c r="IT71" s="103"/>
      <c r="IU71" s="103"/>
      <c r="IV71" s="103"/>
      <c r="IW71" s="103"/>
      <c r="IX71" s="103"/>
      <c r="IY71" s="103"/>
      <c r="IZ71" s="103"/>
      <c r="JA71" s="103"/>
      <c r="JB71" s="103"/>
      <c r="JC71" s="103"/>
      <c r="JD71" s="103"/>
      <c r="JE71" s="103"/>
      <c r="JF71" s="103"/>
      <c r="JG71" s="103"/>
      <c r="JH71" s="103"/>
      <c r="JI71" s="103"/>
      <c r="JJ71" s="103"/>
      <c r="JK71" s="103"/>
      <c r="JL71" s="103"/>
      <c r="JM71" s="103"/>
      <c r="JN71" s="103"/>
      <c r="JO71" s="103"/>
      <c r="JP71" s="103"/>
      <c r="JQ71" s="103"/>
      <c r="JR71" s="103"/>
      <c r="JS71" s="103"/>
      <c r="JT71" s="103"/>
      <c r="JU71" s="103"/>
      <c r="JV71" s="103"/>
      <c r="JW71" s="103"/>
      <c r="JX71" s="103"/>
      <c r="JY71" s="103"/>
      <c r="JZ71" s="103"/>
      <c r="KA71" s="103"/>
      <c r="KB71" s="103"/>
      <c r="KC71" s="103"/>
      <c r="KD71" s="103"/>
      <c r="KE71" s="103"/>
      <c r="KF71" s="103"/>
      <c r="KG71" s="103"/>
      <c r="KH71" s="103"/>
      <c r="KI71" s="103"/>
      <c r="KJ71" s="103"/>
      <c r="KK71" s="103"/>
      <c r="KL71" s="103"/>
      <c r="KM71" s="103"/>
      <c r="KN71" s="103"/>
      <c r="KO71" s="103"/>
      <c r="KP71" s="103"/>
      <c r="KQ71" s="103"/>
      <c r="KR71" s="103"/>
      <c r="KS71" s="103"/>
      <c r="KT71" s="103"/>
      <c r="KU71" s="103"/>
      <c r="KV71" s="103"/>
      <c r="KW71" s="103"/>
      <c r="KX71" s="103"/>
      <c r="KY71" s="103"/>
      <c r="KZ71" s="103"/>
      <c r="LA71" s="103"/>
      <c r="LB71" s="103"/>
      <c r="LC71" s="103"/>
      <c r="LD71" s="103"/>
      <c r="LE71" s="103"/>
      <c r="LF71" s="103"/>
      <c r="LG71" s="103"/>
      <c r="LH71" s="103"/>
      <c r="LI71" s="103"/>
      <c r="LJ71" s="103"/>
      <c r="LK71" s="103"/>
      <c r="LL71" s="103"/>
      <c r="LM71" s="103"/>
      <c r="LN71" s="103"/>
      <c r="LO71" s="103"/>
      <c r="LP71" s="103"/>
      <c r="LQ71" s="103"/>
      <c r="LR71" s="103"/>
      <c r="LS71" s="103"/>
      <c r="LT71" s="103"/>
      <c r="LU71" s="103"/>
      <c r="LV71" s="103"/>
      <c r="LW71" s="103"/>
      <c r="LX71" s="103"/>
      <c r="LY71" s="103"/>
      <c r="LZ71" s="103"/>
      <c r="MA71" s="103"/>
      <c r="MB71" s="103"/>
      <c r="MC71" s="103"/>
      <c r="MD71" s="103"/>
      <c r="ME71" s="103"/>
      <c r="MF71" s="103"/>
      <c r="MG71" s="103"/>
      <c r="MH71" s="103"/>
      <c r="MI71" s="103"/>
      <c r="MJ71" s="103"/>
      <c r="MK71" s="103"/>
      <c r="ML71" s="103"/>
      <c r="MM71" s="103"/>
      <c r="MN71" s="103"/>
      <c r="MO71" s="103"/>
      <c r="MP71" s="103"/>
      <c r="MQ71" s="103"/>
      <c r="MR71" s="103"/>
      <c r="MS71" s="103"/>
      <c r="MT71" s="103"/>
      <c r="MU71" s="103"/>
      <c r="MV71" s="103"/>
      <c r="MW71" s="103"/>
      <c r="MX71" s="103"/>
      <c r="MY71" s="103"/>
      <c r="MZ71" s="103"/>
      <c r="NA71" s="103"/>
      <c r="NB71" s="103"/>
      <c r="NC71" s="103"/>
      <c r="ND71" s="103"/>
      <c r="NE71" s="103"/>
      <c r="NF71" s="103"/>
      <c r="NG71" s="103"/>
      <c r="NH71" s="103"/>
      <c r="NI71" s="103"/>
      <c r="NJ71" s="103"/>
      <c r="NK71" s="103"/>
      <c r="NL71" s="103"/>
      <c r="NM71" s="103"/>
      <c r="NN71" s="103"/>
      <c r="NO71" s="103"/>
      <c r="NP71" s="103"/>
      <c r="NQ71" s="103"/>
      <c r="NR71" s="103"/>
      <c r="NS71" s="103"/>
      <c r="NT71" s="103"/>
      <c r="NU71" s="103"/>
      <c r="NV71" s="103"/>
      <c r="NW71" s="103"/>
      <c r="NX71" s="103"/>
      <c r="NY71" s="103"/>
      <c r="NZ71" s="103"/>
      <c r="OA71" s="103"/>
      <c r="OB71" s="103"/>
      <c r="OC71" s="103"/>
      <c r="OD71" s="103"/>
      <c r="OE71" s="103"/>
      <c r="OF71" s="103"/>
      <c r="OG71" s="103"/>
      <c r="OH71" s="103"/>
      <c r="OI71" s="103"/>
      <c r="OJ71" s="103"/>
      <c r="OK71" s="103"/>
      <c r="OL71" s="103"/>
      <c r="OM71" s="103"/>
      <c r="ON71" s="103"/>
      <c r="OO71" s="103"/>
      <c r="OP71" s="103"/>
      <c r="OQ71" s="103"/>
      <c r="OR71" s="103"/>
      <c r="OS71" s="103"/>
      <c r="OT71" s="103"/>
      <c r="OU71" s="103"/>
      <c r="OV71" s="103"/>
      <c r="OW71" s="103"/>
      <c r="OX71" s="103"/>
      <c r="OY71" s="103"/>
      <c r="OZ71" s="103"/>
      <c r="PA71" s="103"/>
      <c r="PB71" s="103"/>
      <c r="PC71" s="103"/>
      <c r="PD71" s="103"/>
      <c r="PE71" s="103"/>
      <c r="PF71" s="103"/>
      <c r="PG71" s="103"/>
      <c r="PH71" s="103"/>
      <c r="PI71" s="103"/>
      <c r="PJ71" s="103"/>
      <c r="PK71" s="103"/>
      <c r="PL71" s="103"/>
      <c r="PM71" s="103"/>
      <c r="PN71" s="103"/>
      <c r="PO71" s="103"/>
      <c r="PP71" s="103"/>
      <c r="PQ71" s="103"/>
      <c r="PR71" s="103"/>
      <c r="PS71" s="103"/>
      <c r="PT71" s="103"/>
      <c r="PU71" s="103"/>
      <c r="PV71" s="103"/>
      <c r="PW71" s="103"/>
      <c r="PX71" s="103"/>
      <c r="PY71" s="103"/>
      <c r="PZ71" s="103"/>
      <c r="QA71" s="103"/>
      <c r="QB71" s="103"/>
      <c r="QC71" s="103"/>
      <c r="QD71" s="103"/>
      <c r="QE71" s="103"/>
      <c r="QF71" s="103"/>
      <c r="QG71" s="103"/>
      <c r="QH71" s="103"/>
      <c r="QI71" s="103"/>
      <c r="QJ71" s="103"/>
      <c r="QK71" s="103"/>
      <c r="QL71" s="103"/>
      <c r="QM71" s="103"/>
      <c r="QN71" s="103"/>
      <c r="QO71" s="103"/>
      <c r="QP71" s="103"/>
      <c r="QQ71" s="103"/>
      <c r="QR71" s="103"/>
      <c r="QS71" s="103"/>
      <c r="QT71" s="103"/>
      <c r="QU71" s="103"/>
      <c r="QV71" s="103"/>
      <c r="QW71" s="103"/>
      <c r="QX71" s="103"/>
      <c r="QY71" s="103"/>
      <c r="QZ71" s="103"/>
      <c r="RA71" s="103"/>
      <c r="RB71" s="103"/>
      <c r="RC71" s="103"/>
      <c r="RD71" s="103"/>
      <c r="RE71" s="103"/>
      <c r="RF71" s="103"/>
      <c r="RG71" s="103"/>
      <c r="RH71" s="103"/>
      <c r="RI71" s="103"/>
      <c r="RJ71" s="103"/>
      <c r="RK71" s="103"/>
      <c r="RL71" s="103"/>
      <c r="RM71" s="103"/>
      <c r="RN71" s="103"/>
      <c r="RO71" s="103"/>
      <c r="RP71" s="103"/>
      <c r="RQ71" s="103"/>
      <c r="RR71" s="103"/>
      <c r="RS71" s="103"/>
      <c r="RT71" s="103"/>
      <c r="RU71" s="103"/>
      <c r="RV71" s="103"/>
      <c r="RW71" s="103"/>
      <c r="RX71" s="103"/>
      <c r="RY71" s="103"/>
      <c r="RZ71" s="103"/>
      <c r="SA71" s="103"/>
      <c r="SB71" s="103"/>
      <c r="SC71" s="103"/>
      <c r="SD71" s="103"/>
      <c r="SE71" s="103"/>
      <c r="SF71" s="103"/>
      <c r="SG71" s="103"/>
      <c r="SH71" s="103"/>
      <c r="SI71" s="103"/>
      <c r="SJ71" s="103"/>
      <c r="SK71" s="103"/>
      <c r="SL71" s="103"/>
      <c r="SM71" s="103"/>
      <c r="SN71" s="103"/>
      <c r="SO71" s="103"/>
      <c r="SP71" s="103"/>
      <c r="SQ71" s="103"/>
      <c r="SR71" s="103"/>
      <c r="SS71" s="103"/>
      <c r="ST71" s="103"/>
      <c r="SU71" s="103"/>
      <c r="SV71" s="103"/>
      <c r="SW71" s="103"/>
      <c r="SX71" s="103"/>
      <c r="SY71" s="103"/>
      <c r="SZ71" s="103"/>
      <c r="TA71" s="103"/>
      <c r="TB71" s="103"/>
      <c r="TC71" s="103"/>
      <c r="TD71" s="103"/>
      <c r="TE71" s="103"/>
      <c r="TF71" s="103"/>
      <c r="TG71" s="103"/>
      <c r="TH71" s="103"/>
      <c r="TI71" s="103"/>
      <c r="TJ71" s="103"/>
      <c r="TK71" s="103"/>
      <c r="TL71" s="103"/>
      <c r="TM71" s="103"/>
      <c r="TN71" s="103"/>
      <c r="TO71" s="103"/>
      <c r="TP71" s="103"/>
      <c r="TQ71" s="103"/>
      <c r="TR71" s="103"/>
      <c r="TS71" s="103"/>
      <c r="TT71" s="103"/>
      <c r="TU71" s="103"/>
      <c r="TV71" s="103"/>
      <c r="TW71" s="103"/>
      <c r="TX71" s="103"/>
      <c r="TY71" s="103"/>
      <c r="TZ71" s="103"/>
      <c r="UA71" s="103"/>
      <c r="UB71" s="103"/>
      <c r="UC71" s="103"/>
      <c r="UD71" s="103"/>
      <c r="UE71" s="103"/>
      <c r="UF71" s="103"/>
      <c r="UG71" s="103"/>
      <c r="UH71" s="103"/>
      <c r="UI71" s="103"/>
      <c r="UJ71" s="103"/>
      <c r="UK71" s="103"/>
      <c r="UL71" s="103"/>
      <c r="UM71" s="103"/>
      <c r="UN71" s="103"/>
      <c r="UO71" s="103"/>
      <c r="UP71" s="103"/>
      <c r="UQ71" s="103"/>
      <c r="UR71" s="103"/>
      <c r="US71" s="103"/>
      <c r="UT71" s="103"/>
      <c r="UU71" s="103"/>
      <c r="UV71" s="103"/>
      <c r="UW71" s="103"/>
      <c r="UX71" s="103"/>
      <c r="UY71" s="103"/>
      <c r="UZ71" s="103"/>
      <c r="VA71" s="103"/>
      <c r="VB71" s="103"/>
      <c r="VC71" s="103"/>
      <c r="VD71" s="103"/>
      <c r="VE71" s="103"/>
      <c r="VF71" s="103"/>
      <c r="VG71" s="103"/>
      <c r="VH71" s="103"/>
      <c r="VI71" s="103"/>
      <c r="VJ71" s="103"/>
      <c r="VK71" s="103"/>
      <c r="VL71" s="103"/>
      <c r="VM71" s="103"/>
      <c r="VN71" s="103"/>
      <c r="VO71" s="103"/>
      <c r="VP71" s="103"/>
      <c r="VQ71" s="103"/>
      <c r="VR71" s="103"/>
      <c r="VS71" s="103"/>
      <c r="VT71" s="103"/>
      <c r="VU71" s="103"/>
      <c r="VV71" s="103"/>
      <c r="VW71" s="103"/>
      <c r="VX71" s="103"/>
      <c r="VY71" s="103"/>
      <c r="VZ71" s="103"/>
      <c r="WA71" s="103"/>
      <c r="WB71" s="103"/>
      <c r="WC71" s="103"/>
      <c r="WD71" s="103"/>
      <c r="WE71" s="103"/>
      <c r="WF71" s="103"/>
      <c r="WG71" s="103"/>
      <c r="WH71" s="103"/>
      <c r="WI71" s="103"/>
      <c r="WJ71" s="103"/>
      <c r="WK71" s="103"/>
      <c r="WL71" s="103"/>
      <c r="WM71" s="103"/>
      <c r="WN71" s="103"/>
      <c r="WO71" s="103"/>
      <c r="WP71" s="103"/>
      <c r="WQ71" s="103"/>
      <c r="WR71" s="103"/>
      <c r="WS71" s="103"/>
      <c r="WT71" s="103"/>
      <c r="WU71" s="103"/>
      <c r="WV71" s="103"/>
      <c r="WW71" s="103"/>
      <c r="WX71" s="103"/>
      <c r="WY71" s="103"/>
      <c r="WZ71" s="103"/>
      <c r="XA71" s="103"/>
      <c r="XB71" s="103"/>
      <c r="XC71" s="103"/>
      <c r="XD71" s="103"/>
      <c r="XE71" s="103"/>
      <c r="XF71" s="103"/>
      <c r="XG71" s="103"/>
      <c r="XH71" s="103"/>
      <c r="XI71" s="103"/>
      <c r="XJ71" s="103"/>
      <c r="XK71" s="103"/>
      <c r="XL71" s="103"/>
      <c r="XM71" s="103"/>
      <c r="XN71" s="103"/>
      <c r="XO71" s="103"/>
      <c r="XP71" s="103"/>
      <c r="XQ71" s="103"/>
      <c r="XR71" s="103"/>
      <c r="XS71" s="103"/>
      <c r="XT71" s="103"/>
      <c r="XU71" s="103"/>
      <c r="XV71" s="103"/>
      <c r="XW71" s="103"/>
      <c r="XX71" s="103"/>
      <c r="XY71" s="103"/>
      <c r="XZ71" s="103"/>
      <c r="YA71" s="103"/>
      <c r="YB71" s="103"/>
      <c r="YC71" s="103"/>
      <c r="YD71" s="103"/>
      <c r="YE71" s="103"/>
      <c r="YF71" s="103"/>
      <c r="YG71" s="103"/>
      <c r="YH71" s="103"/>
      <c r="YI71" s="103"/>
      <c r="YJ71" s="103"/>
      <c r="YK71" s="103"/>
      <c r="YL71" s="103"/>
      <c r="YM71" s="103"/>
      <c r="YN71" s="103"/>
      <c r="YO71" s="103"/>
      <c r="YP71" s="103"/>
      <c r="YQ71" s="103"/>
      <c r="YR71" s="103"/>
      <c r="YS71" s="103"/>
      <c r="YT71" s="103"/>
      <c r="YU71" s="103"/>
      <c r="YV71" s="103"/>
      <c r="YW71" s="103"/>
      <c r="YX71" s="103"/>
      <c r="YY71" s="103"/>
      <c r="YZ71" s="103"/>
      <c r="ZA71" s="103"/>
      <c r="ZB71" s="103"/>
      <c r="ZC71" s="103"/>
      <c r="ZD71" s="103"/>
      <c r="ZE71" s="103"/>
      <c r="ZF71" s="103"/>
      <c r="ZG71" s="103"/>
      <c r="ZH71" s="103"/>
      <c r="ZI71" s="103"/>
      <c r="ZJ71" s="103"/>
      <c r="ZK71" s="103"/>
      <c r="ZL71" s="103"/>
      <c r="ZM71" s="103"/>
      <c r="ZN71" s="103"/>
      <c r="ZO71" s="103"/>
      <c r="ZP71" s="103"/>
      <c r="ZQ71" s="103"/>
      <c r="ZR71" s="103"/>
      <c r="ZS71" s="103"/>
      <c r="ZT71" s="103"/>
      <c r="ZU71" s="103"/>
      <c r="ZV71" s="103"/>
      <c r="ZW71" s="103"/>
      <c r="ZX71" s="103"/>
      <c r="ZY71" s="103"/>
      <c r="ZZ71" s="103"/>
      <c r="AAA71" s="103"/>
      <c r="AAB71" s="103"/>
      <c r="AAC71" s="103"/>
      <c r="AAD71" s="103"/>
      <c r="AAE71" s="103"/>
      <c r="AAF71" s="103"/>
      <c r="AAG71" s="103"/>
      <c r="AAH71" s="103"/>
      <c r="AAI71" s="103"/>
      <c r="AAJ71" s="103"/>
      <c r="AAK71" s="103"/>
      <c r="AAL71" s="103"/>
      <c r="AAM71" s="103"/>
      <c r="AAN71" s="103"/>
      <c r="AAO71" s="103"/>
      <c r="AAP71" s="103"/>
      <c r="AAQ71" s="103"/>
      <c r="AAR71" s="103"/>
      <c r="AAS71" s="103"/>
      <c r="AAT71" s="103"/>
      <c r="AAU71" s="103"/>
      <c r="AAV71" s="103"/>
      <c r="AAW71" s="103"/>
      <c r="AAX71" s="103"/>
      <c r="AAY71" s="103"/>
      <c r="AAZ71" s="103"/>
      <c r="ABA71" s="103"/>
      <c r="ABB71" s="103"/>
      <c r="ABC71" s="103"/>
      <c r="ABD71" s="103"/>
      <c r="ABE71" s="103"/>
      <c r="ABF71" s="103"/>
      <c r="ABG71" s="103"/>
      <c r="ABH71" s="103"/>
      <c r="ABI71" s="103"/>
      <c r="ABJ71" s="103"/>
      <c r="ABK71" s="103"/>
      <c r="ABL71" s="103"/>
      <c r="ABM71" s="103"/>
      <c r="ABN71" s="103"/>
      <c r="ABO71" s="103"/>
      <c r="ABP71" s="103"/>
      <c r="ABQ71" s="103"/>
      <c r="ABR71" s="103"/>
      <c r="ABS71" s="103"/>
      <c r="ABT71" s="103"/>
      <c r="ABU71" s="103"/>
      <c r="ABV71" s="103"/>
      <c r="ABW71" s="103"/>
      <c r="ABX71" s="103"/>
      <c r="ABY71" s="103"/>
      <c r="ABZ71" s="103"/>
      <c r="ACA71" s="103"/>
      <c r="ACB71" s="103"/>
      <c r="ACC71" s="103"/>
      <c r="ACD71" s="103"/>
      <c r="ACE71" s="103"/>
      <c r="ACF71" s="103"/>
      <c r="ACG71" s="103"/>
      <c r="ACH71" s="103"/>
      <c r="ACI71" s="103"/>
      <c r="ACJ71" s="103"/>
      <c r="ACK71" s="103"/>
      <c r="ACL71" s="103"/>
      <c r="ACM71" s="103"/>
      <c r="ACN71" s="103"/>
      <c r="ACO71" s="103"/>
      <c r="ACP71" s="103"/>
      <c r="ACQ71" s="103"/>
      <c r="ACR71" s="103"/>
      <c r="ACS71" s="103"/>
      <c r="ACT71" s="103"/>
      <c r="ACU71" s="103"/>
      <c r="ACV71" s="103"/>
      <c r="ACW71" s="103"/>
      <c r="ACX71" s="103"/>
      <c r="ACY71" s="103"/>
      <c r="ACZ71" s="103"/>
      <c r="ADA71" s="103"/>
      <c r="ADB71" s="103"/>
      <c r="ADC71" s="103"/>
      <c r="ADD71" s="103"/>
      <c r="ADE71" s="103"/>
      <c r="ADF71" s="103"/>
      <c r="ADG71" s="103"/>
      <c r="ADH71" s="103"/>
      <c r="ADI71" s="103"/>
      <c r="ADJ71" s="103"/>
      <c r="ADK71" s="103"/>
      <c r="ADL71" s="103"/>
      <c r="ADM71" s="103"/>
      <c r="ADN71" s="103"/>
      <c r="ADO71" s="103"/>
      <c r="ADP71" s="103"/>
      <c r="ADQ71" s="103"/>
      <c r="ADR71" s="103"/>
      <c r="ADS71" s="103"/>
      <c r="ADT71" s="103"/>
      <c r="ADU71" s="103"/>
      <c r="ADV71" s="103"/>
      <c r="ADW71" s="103"/>
      <c r="ADX71" s="103"/>
      <c r="ADY71" s="103"/>
      <c r="ADZ71" s="103"/>
      <c r="AEA71" s="103"/>
      <c r="AEB71" s="103"/>
      <c r="AEC71" s="103"/>
      <c r="AED71" s="103"/>
      <c r="AEE71" s="103"/>
      <c r="AEF71" s="103"/>
      <c r="AEG71" s="103"/>
      <c r="AEH71" s="103"/>
      <c r="AEI71" s="103"/>
      <c r="AEJ71" s="103"/>
      <c r="AEK71" s="103"/>
      <c r="AEL71" s="103"/>
      <c r="AEM71" s="103"/>
      <c r="AEN71" s="103"/>
      <c r="AEO71" s="103"/>
      <c r="AEP71" s="103"/>
      <c r="AEQ71" s="103"/>
      <c r="AER71" s="103"/>
      <c r="AES71" s="103"/>
      <c r="AET71" s="103"/>
      <c r="AEU71" s="103"/>
      <c r="AEV71" s="103"/>
      <c r="AEW71" s="103"/>
      <c r="AEX71" s="103"/>
      <c r="AEY71" s="103"/>
      <c r="AEZ71" s="103"/>
      <c r="AFA71" s="103"/>
      <c r="AFB71" s="103"/>
      <c r="AFC71" s="103"/>
      <c r="AFD71" s="103"/>
      <c r="AFE71" s="103"/>
      <c r="AFF71" s="103"/>
      <c r="AFG71" s="103"/>
      <c r="AFH71" s="103"/>
      <c r="AFI71" s="103"/>
      <c r="AFJ71" s="103"/>
      <c r="AFK71" s="103"/>
      <c r="AFL71" s="103"/>
      <c r="AFM71" s="103"/>
      <c r="AFN71" s="103"/>
      <c r="AFO71" s="103"/>
      <c r="AFP71" s="103"/>
      <c r="AFQ71" s="103"/>
      <c r="AFR71" s="103"/>
      <c r="AFS71" s="103"/>
      <c r="AFT71" s="103"/>
      <c r="AFU71" s="103"/>
      <c r="AFV71" s="103"/>
      <c r="AFW71" s="103"/>
      <c r="AFX71" s="103"/>
      <c r="AFY71" s="103"/>
      <c r="AFZ71" s="103"/>
      <c r="AGA71" s="103"/>
      <c r="AGB71" s="103"/>
      <c r="AGC71" s="103"/>
      <c r="AGD71" s="103"/>
      <c r="AGE71" s="103"/>
      <c r="AGF71" s="103"/>
      <c r="AGG71" s="103"/>
      <c r="AGH71" s="103"/>
      <c r="AGI71" s="103"/>
      <c r="AGJ71" s="103"/>
      <c r="AGK71" s="103"/>
      <c r="AGL71" s="103"/>
      <c r="AGM71" s="103"/>
      <c r="AGN71" s="103"/>
      <c r="AGO71" s="103"/>
      <c r="AGP71" s="103"/>
      <c r="AGQ71" s="103"/>
      <c r="AGR71" s="103"/>
      <c r="AGS71" s="103"/>
      <c r="AGT71" s="103"/>
      <c r="AGU71" s="103"/>
      <c r="AGV71" s="103"/>
      <c r="AGW71" s="103"/>
      <c r="AGX71" s="103"/>
      <c r="AGY71" s="103"/>
      <c r="AGZ71" s="103"/>
      <c r="AHA71" s="103"/>
      <c r="AHB71" s="103"/>
      <c r="AHC71" s="103"/>
      <c r="AHD71" s="103"/>
      <c r="AHE71" s="103"/>
      <c r="AHF71" s="103"/>
      <c r="AHG71" s="103"/>
      <c r="AHH71" s="103"/>
      <c r="AHI71" s="103"/>
      <c r="AHJ71" s="103"/>
      <c r="AHK71" s="103"/>
      <c r="AHL71" s="103"/>
      <c r="AHM71" s="103"/>
      <c r="AHN71" s="103"/>
      <c r="AHO71" s="103"/>
      <c r="AHP71" s="103"/>
      <c r="AHQ71" s="103"/>
      <c r="AHR71" s="103"/>
      <c r="AHS71" s="103"/>
      <c r="AHT71" s="103"/>
      <c r="AHU71" s="103"/>
      <c r="AHV71" s="103"/>
      <c r="AHW71" s="103"/>
      <c r="AHX71" s="103"/>
      <c r="AHY71" s="103"/>
      <c r="AHZ71" s="103"/>
      <c r="AIA71" s="103"/>
      <c r="AIB71" s="103"/>
      <c r="AIC71" s="103"/>
      <c r="AID71" s="103"/>
      <c r="AIE71" s="103"/>
      <c r="AIF71" s="103"/>
      <c r="AIG71" s="103"/>
      <c r="AIH71" s="103"/>
      <c r="AII71" s="103"/>
      <c r="AIJ71" s="103"/>
      <c r="AIK71" s="103"/>
      <c r="AIL71" s="103"/>
      <c r="AIM71" s="103"/>
      <c r="AIN71" s="103"/>
      <c r="AIO71" s="103"/>
      <c r="AIP71" s="103"/>
      <c r="AIQ71" s="103"/>
      <c r="AIR71" s="103"/>
      <c r="AIS71" s="103"/>
      <c r="AIT71" s="103"/>
      <c r="AIU71" s="103"/>
      <c r="AIV71" s="103"/>
      <c r="AIW71" s="103"/>
      <c r="AIX71" s="103"/>
      <c r="AIY71" s="103"/>
      <c r="AIZ71" s="103"/>
      <c r="AJA71" s="103"/>
      <c r="AJB71" s="103"/>
      <c r="AJC71" s="103"/>
      <c r="AJD71" s="103"/>
      <c r="AJE71" s="103"/>
      <c r="AJF71" s="103"/>
      <c r="AJG71" s="103"/>
      <c r="AJH71" s="103"/>
      <c r="AJI71" s="103"/>
      <c r="AJJ71" s="103"/>
      <c r="AJK71" s="103"/>
      <c r="AJL71" s="103"/>
      <c r="AJM71" s="103"/>
      <c r="AJN71" s="103"/>
      <c r="AJO71" s="103"/>
      <c r="AJP71" s="103"/>
      <c r="AJQ71" s="103"/>
      <c r="AJR71" s="103"/>
      <c r="AJS71" s="103"/>
      <c r="AJT71" s="103"/>
      <c r="AJU71" s="103"/>
      <c r="AJV71" s="103"/>
      <c r="AJW71" s="103"/>
      <c r="AJX71" s="103"/>
      <c r="AJY71" s="103"/>
      <c r="AJZ71" s="103"/>
      <c r="AKA71" s="103"/>
      <c r="AKB71" s="103"/>
      <c r="AKC71" s="103"/>
      <c r="AKD71" s="103"/>
      <c r="AKE71" s="103"/>
      <c r="AKF71" s="103"/>
      <c r="AKG71" s="103"/>
      <c r="AKH71" s="103"/>
      <c r="AKI71" s="103"/>
      <c r="AKJ71" s="103"/>
      <c r="AKK71" s="103"/>
      <c r="AKL71" s="103"/>
      <c r="AKM71" s="103"/>
      <c r="AKN71" s="103"/>
      <c r="AKO71" s="103"/>
      <c r="AKP71" s="103"/>
      <c r="AKQ71" s="103"/>
      <c r="AKR71" s="103"/>
      <c r="AKS71" s="103"/>
      <c r="AKT71" s="103"/>
      <c r="AKU71" s="103"/>
      <c r="AKV71" s="103"/>
      <c r="AKW71" s="103"/>
      <c r="AKX71" s="103"/>
      <c r="AKY71" s="103"/>
      <c r="AKZ71" s="103"/>
      <c r="ALA71" s="103"/>
      <c r="ALB71" s="103"/>
      <c r="ALC71" s="103"/>
      <c r="ALD71" s="103"/>
      <c r="ALE71" s="103"/>
      <c r="ALF71" s="103"/>
      <c r="ALG71" s="103"/>
      <c r="ALH71" s="103"/>
      <c r="ALI71" s="103"/>
      <c r="ALJ71" s="103"/>
      <c r="ALK71" s="103"/>
      <c r="ALL71" s="103"/>
      <c r="ALM71" s="103"/>
      <c r="ALN71" s="103"/>
      <c r="ALO71" s="103"/>
      <c r="ALP71" s="103"/>
      <c r="ALQ71" s="103"/>
      <c r="ALR71" s="103"/>
      <c r="ALS71" s="103"/>
      <c r="ALT71" s="103"/>
      <c r="ALU71" s="103"/>
      <c r="ALV71" s="103"/>
      <c r="ALW71" s="103"/>
      <c r="ALX71" s="103"/>
      <c r="ALY71" s="103"/>
      <c r="ALZ71" s="103"/>
      <c r="AMA71" s="103"/>
      <c r="AMB71" s="103"/>
      <c r="AMC71" s="103"/>
      <c r="AMD71" s="103"/>
      <c r="AME71" s="103"/>
      <c r="AMF71" s="103"/>
      <c r="AMG71" s="103"/>
      <c r="AMH71" s="103"/>
      <c r="AMI71" s="103"/>
      <c r="AMJ71" s="103"/>
      <c r="AMK71" s="103"/>
      <c r="AML71" s="103"/>
      <c r="AMM71" s="103"/>
      <c r="AMN71" s="103"/>
      <c r="AMO71" s="103"/>
      <c r="AMP71" s="103"/>
      <c r="AMQ71" s="103"/>
      <c r="AMR71" s="103"/>
      <c r="AMS71" s="103"/>
      <c r="AMT71" s="103"/>
      <c r="AMU71" s="103"/>
      <c r="AMV71" s="103"/>
      <c r="AMW71" s="103"/>
      <c r="AMX71" s="103"/>
      <c r="AMY71" s="103"/>
      <c r="AMZ71" s="103"/>
      <c r="ANA71" s="103"/>
      <c r="ANB71" s="103"/>
      <c r="ANC71" s="103"/>
      <c r="AND71" s="103"/>
      <c r="ANE71" s="103"/>
      <c r="ANF71" s="103"/>
      <c r="ANG71" s="103"/>
      <c r="ANH71" s="103"/>
      <c r="ANI71" s="103"/>
      <c r="ANJ71" s="103"/>
      <c r="ANK71" s="103"/>
      <c r="ANL71" s="103"/>
      <c r="ANM71" s="103"/>
      <c r="ANN71" s="103"/>
      <c r="ANO71" s="103"/>
      <c r="ANP71" s="103"/>
      <c r="ANQ71" s="103"/>
      <c r="ANR71" s="103"/>
      <c r="ANS71" s="103"/>
      <c r="ANT71" s="103"/>
      <c r="ANU71" s="103"/>
      <c r="ANV71" s="103"/>
      <c r="ANW71" s="103"/>
      <c r="ANX71" s="103"/>
      <c r="ANY71" s="103"/>
      <c r="ANZ71" s="103"/>
      <c r="AOA71" s="103"/>
      <c r="AOB71" s="103"/>
      <c r="AOC71" s="103"/>
      <c r="AOD71" s="103"/>
      <c r="AOE71" s="103"/>
      <c r="AOF71" s="103"/>
      <c r="AOG71" s="103"/>
      <c r="AOH71" s="103"/>
      <c r="AOI71" s="103"/>
      <c r="AOJ71" s="103"/>
      <c r="AOK71" s="103"/>
      <c r="AOL71" s="103"/>
      <c r="AOM71" s="103"/>
      <c r="AON71" s="103"/>
      <c r="AOO71" s="103"/>
      <c r="AOP71" s="103"/>
      <c r="AOQ71" s="103"/>
      <c r="AOR71" s="103"/>
      <c r="AOS71" s="103"/>
      <c r="AOT71" s="103"/>
      <c r="AOU71" s="103"/>
      <c r="AOV71" s="103"/>
      <c r="AOW71" s="103"/>
      <c r="AOX71" s="103"/>
      <c r="AOY71" s="103"/>
      <c r="AOZ71" s="103"/>
      <c r="APA71" s="103"/>
      <c r="APB71" s="103"/>
      <c r="APC71" s="103"/>
      <c r="APD71" s="103"/>
      <c r="APE71" s="103"/>
      <c r="APF71" s="103"/>
      <c r="APG71" s="103"/>
      <c r="APH71" s="103"/>
      <c r="API71" s="103"/>
      <c r="APJ71" s="103"/>
      <c r="APK71" s="103"/>
      <c r="APL71" s="103"/>
      <c r="APM71" s="103"/>
      <c r="APN71" s="103"/>
      <c r="APO71" s="103"/>
      <c r="APP71" s="103"/>
      <c r="APQ71" s="103"/>
      <c r="APR71" s="103"/>
      <c r="APS71" s="103"/>
      <c r="APT71" s="103"/>
      <c r="APU71" s="103"/>
      <c r="APV71" s="103"/>
      <c r="APW71" s="103"/>
      <c r="APX71" s="103"/>
      <c r="APY71" s="103"/>
      <c r="APZ71" s="103"/>
      <c r="AQA71" s="103"/>
      <c r="AQB71" s="103"/>
      <c r="AQC71" s="103"/>
      <c r="AQD71" s="103"/>
      <c r="AQE71" s="103"/>
      <c r="AQF71" s="103"/>
      <c r="AQG71" s="103"/>
      <c r="AQH71" s="103"/>
      <c r="AQI71" s="103"/>
      <c r="AQJ71" s="103"/>
      <c r="AQK71" s="103"/>
      <c r="AQL71" s="103"/>
      <c r="AQM71" s="103"/>
      <c r="AQN71" s="103"/>
      <c r="AQO71" s="103"/>
      <c r="AQP71" s="103"/>
      <c r="AQQ71" s="103"/>
      <c r="AQR71" s="103"/>
      <c r="AQS71" s="103"/>
      <c r="AQT71" s="103"/>
      <c r="AQU71" s="103"/>
      <c r="AQV71" s="103"/>
      <c r="AQW71" s="103"/>
      <c r="AQX71" s="103"/>
      <c r="AQY71" s="103"/>
      <c r="AQZ71" s="103"/>
      <c r="ARA71" s="103"/>
      <c r="ARB71" s="103"/>
      <c r="ARC71" s="103"/>
      <c r="ARD71" s="103"/>
      <c r="ARE71" s="103"/>
      <c r="ARF71" s="103"/>
      <c r="ARG71" s="103"/>
      <c r="ARH71" s="103"/>
      <c r="ARI71" s="103"/>
      <c r="ARJ71" s="103"/>
      <c r="ARK71" s="103"/>
      <c r="ARL71" s="103"/>
      <c r="ARM71" s="103"/>
      <c r="ARN71" s="103"/>
      <c r="ARO71" s="103"/>
      <c r="ARP71" s="103"/>
      <c r="ARQ71" s="103"/>
      <c r="ARR71" s="103"/>
      <c r="ARS71" s="103"/>
      <c r="ART71" s="103"/>
      <c r="ARU71" s="103"/>
      <c r="ARV71" s="103"/>
      <c r="ARW71" s="103"/>
      <c r="ARX71" s="103"/>
      <c r="ARY71" s="103"/>
      <c r="ARZ71" s="103"/>
      <c r="ASA71" s="103"/>
      <c r="ASB71" s="103"/>
      <c r="ASC71" s="103"/>
      <c r="ASD71" s="103"/>
      <c r="ASE71" s="103"/>
      <c r="ASF71" s="103"/>
      <c r="ASG71" s="103"/>
      <c r="ASH71" s="103"/>
      <c r="ASI71" s="103"/>
      <c r="ASJ71" s="103"/>
      <c r="ASK71" s="103"/>
      <c r="ASL71" s="103"/>
      <c r="ASM71" s="103"/>
      <c r="ASN71" s="103"/>
      <c r="ASO71" s="103"/>
      <c r="ASP71" s="103"/>
      <c r="ASQ71" s="103"/>
      <c r="ASR71" s="103"/>
      <c r="ASS71" s="103"/>
      <c r="AST71" s="103"/>
      <c r="ASU71" s="103"/>
      <c r="ASV71" s="103"/>
      <c r="ASW71" s="103"/>
      <c r="ASX71" s="103"/>
      <c r="ASY71" s="103"/>
      <c r="ASZ71" s="103"/>
      <c r="ATA71" s="103"/>
      <c r="ATB71" s="103"/>
      <c r="ATC71" s="103"/>
      <c r="ATD71" s="103"/>
      <c r="ATE71" s="103"/>
      <c r="ATF71" s="103"/>
      <c r="ATG71" s="103"/>
      <c r="ATH71" s="103"/>
      <c r="ATI71" s="103"/>
      <c r="ATJ71" s="103"/>
      <c r="ATK71" s="103"/>
      <c r="ATL71" s="103"/>
      <c r="ATM71" s="103"/>
      <c r="ATN71" s="103"/>
      <c r="ATO71" s="103"/>
      <c r="ATP71" s="103"/>
      <c r="ATQ71" s="103"/>
      <c r="ATR71" s="103"/>
      <c r="ATS71" s="103"/>
      <c r="ATT71" s="103"/>
      <c r="ATU71" s="103"/>
      <c r="ATV71" s="103"/>
      <c r="ATW71" s="103"/>
      <c r="ATX71" s="103"/>
      <c r="ATY71" s="103"/>
      <c r="ATZ71" s="103"/>
      <c r="AUA71" s="103"/>
      <c r="AUB71" s="103"/>
      <c r="AUC71" s="103"/>
      <c r="AUD71" s="103"/>
      <c r="AUE71" s="103"/>
      <c r="AUF71" s="103"/>
      <c r="AUG71" s="103"/>
      <c r="AUH71" s="103"/>
      <c r="AUI71" s="103"/>
      <c r="AUJ71" s="103"/>
      <c r="AUK71" s="103"/>
      <c r="AUL71" s="103"/>
      <c r="AUM71" s="103"/>
      <c r="AUN71" s="103"/>
      <c r="AUO71" s="103"/>
      <c r="AUP71" s="103"/>
      <c r="AUQ71" s="103"/>
      <c r="AUR71" s="103"/>
      <c r="AUS71" s="103"/>
      <c r="AUT71" s="103"/>
      <c r="AUU71" s="103"/>
      <c r="AUV71" s="103"/>
      <c r="AUW71" s="103"/>
      <c r="AUX71" s="103"/>
      <c r="AUY71" s="103"/>
      <c r="AUZ71" s="103"/>
      <c r="AVA71" s="103"/>
      <c r="AVB71" s="103"/>
      <c r="AVC71" s="103"/>
      <c r="AVD71" s="103"/>
      <c r="AVE71" s="103"/>
      <c r="AVF71" s="103"/>
      <c r="AVG71" s="103"/>
      <c r="AVH71" s="103"/>
      <c r="AVI71" s="103"/>
      <c r="AVJ71" s="103"/>
      <c r="AVK71" s="103"/>
      <c r="AVL71" s="103"/>
      <c r="AVM71" s="103"/>
      <c r="AVN71" s="103"/>
      <c r="AVO71" s="103"/>
      <c r="AVP71" s="103"/>
      <c r="AVQ71" s="103"/>
      <c r="AVR71" s="103"/>
      <c r="AVS71" s="103"/>
      <c r="AVT71" s="103"/>
      <c r="AVU71" s="103"/>
      <c r="AVV71" s="103"/>
      <c r="AVW71" s="103"/>
      <c r="AVX71" s="103"/>
      <c r="AVY71" s="103"/>
      <c r="AVZ71" s="103"/>
      <c r="AWA71" s="103"/>
      <c r="AWB71" s="103"/>
      <c r="AWC71" s="103"/>
      <c r="AWD71" s="103"/>
      <c r="AWE71" s="103"/>
      <c r="AWF71" s="103"/>
      <c r="AWG71" s="103"/>
      <c r="AWH71" s="103"/>
      <c r="AWI71" s="103"/>
      <c r="AWJ71" s="103"/>
      <c r="AWK71" s="103"/>
      <c r="AWL71" s="103"/>
      <c r="AWM71" s="103"/>
      <c r="AWN71" s="103"/>
      <c r="AWO71" s="103"/>
      <c r="AWP71" s="103"/>
      <c r="AWQ71" s="103"/>
      <c r="AWR71" s="103"/>
      <c r="AWS71" s="103"/>
      <c r="AWT71" s="103"/>
      <c r="AWU71" s="103"/>
      <c r="AWV71" s="103"/>
      <c r="AWW71" s="103"/>
      <c r="AWX71" s="103"/>
      <c r="AWY71" s="103"/>
      <c r="AWZ71" s="103"/>
      <c r="AXA71" s="103"/>
      <c r="AXB71" s="103"/>
      <c r="AXC71" s="103"/>
      <c r="AXD71" s="103"/>
      <c r="AXE71" s="103"/>
      <c r="AXF71" s="103"/>
      <c r="AXG71" s="103"/>
      <c r="AXH71" s="103"/>
      <c r="AXI71" s="103"/>
      <c r="AXJ71" s="103"/>
      <c r="AXK71" s="103"/>
      <c r="AXL71" s="103"/>
      <c r="AXM71" s="103"/>
      <c r="AXN71" s="103"/>
      <c r="AXO71" s="103"/>
      <c r="AXP71" s="103"/>
      <c r="AXQ71" s="103"/>
      <c r="AXR71" s="103"/>
      <c r="AXS71" s="103"/>
      <c r="AXT71" s="103"/>
      <c r="AXU71" s="103"/>
      <c r="AXV71" s="103"/>
      <c r="AXW71" s="103"/>
      <c r="AXX71" s="103"/>
      <c r="AXY71" s="103"/>
      <c r="AXZ71" s="103"/>
      <c r="AYA71" s="103"/>
      <c r="AYB71" s="103"/>
      <c r="AYC71" s="103"/>
      <c r="AYD71" s="103"/>
      <c r="AYE71" s="103"/>
      <c r="AYF71" s="103"/>
      <c r="AYG71" s="103"/>
      <c r="AYH71" s="103"/>
      <c r="AYI71" s="103"/>
      <c r="AYJ71" s="103"/>
      <c r="AYK71" s="103"/>
      <c r="AYL71" s="103"/>
      <c r="AYM71" s="103"/>
      <c r="AYN71" s="103"/>
      <c r="AYO71" s="103"/>
      <c r="AYP71" s="103"/>
      <c r="AYQ71" s="103"/>
      <c r="AYR71" s="103"/>
      <c r="AYS71" s="103"/>
      <c r="AYT71" s="103"/>
      <c r="AYU71" s="103"/>
      <c r="AYV71" s="103"/>
      <c r="AYW71" s="103"/>
      <c r="AYX71" s="103"/>
      <c r="AYY71" s="103"/>
      <c r="AYZ71" s="103"/>
      <c r="AZA71" s="103"/>
      <c r="AZB71" s="103"/>
      <c r="AZC71" s="103"/>
      <c r="AZD71" s="103"/>
      <c r="AZE71" s="103"/>
      <c r="AZF71" s="103"/>
      <c r="AZG71" s="103"/>
      <c r="AZH71" s="103"/>
      <c r="AZI71" s="103"/>
      <c r="AZJ71" s="103"/>
      <c r="AZK71" s="103"/>
      <c r="AZL71" s="103"/>
      <c r="AZM71" s="103"/>
      <c r="AZN71" s="103"/>
      <c r="AZO71" s="103"/>
      <c r="AZP71" s="103"/>
      <c r="AZQ71" s="103"/>
      <c r="AZR71" s="103"/>
      <c r="AZS71" s="103"/>
      <c r="AZT71" s="103"/>
      <c r="AZU71" s="103"/>
      <c r="AZV71" s="103"/>
      <c r="AZW71" s="103"/>
      <c r="AZX71" s="103"/>
      <c r="AZY71" s="103"/>
      <c r="AZZ71" s="103"/>
      <c r="BAA71" s="103"/>
      <c r="BAB71" s="103"/>
      <c r="BAC71" s="103"/>
      <c r="BAD71" s="103"/>
      <c r="BAE71" s="103"/>
      <c r="BAF71" s="103"/>
      <c r="BAG71" s="103"/>
      <c r="BAH71" s="103"/>
      <c r="BAI71" s="103"/>
      <c r="BAJ71" s="103"/>
      <c r="BAK71" s="103"/>
      <c r="BAL71" s="103"/>
      <c r="BAM71" s="103"/>
      <c r="BAN71" s="103"/>
      <c r="BAO71" s="103"/>
      <c r="BAP71" s="103"/>
      <c r="BAQ71" s="103"/>
      <c r="BAR71" s="103"/>
      <c r="BAS71" s="103"/>
      <c r="BAT71" s="103"/>
      <c r="BAU71" s="103"/>
      <c r="BAV71" s="103"/>
      <c r="BAW71" s="103"/>
      <c r="BAX71" s="103"/>
      <c r="BAY71" s="103"/>
      <c r="BAZ71" s="103"/>
      <c r="BBA71" s="103"/>
      <c r="BBB71" s="103"/>
      <c r="BBC71" s="103"/>
      <c r="BBD71" s="103"/>
      <c r="BBE71" s="103"/>
      <c r="BBF71" s="103"/>
      <c r="BBG71" s="103"/>
      <c r="BBH71" s="103"/>
      <c r="BBI71" s="103"/>
      <c r="BBJ71" s="103"/>
      <c r="BBK71" s="103"/>
      <c r="BBL71" s="103"/>
      <c r="BBM71" s="103"/>
      <c r="BBN71" s="103"/>
      <c r="BBO71" s="103"/>
      <c r="BBP71" s="103"/>
      <c r="BBQ71" s="103"/>
      <c r="BBR71" s="103"/>
      <c r="BBS71" s="103"/>
      <c r="BBT71" s="103"/>
      <c r="BBU71" s="103"/>
      <c r="BBV71" s="103"/>
      <c r="BBW71" s="103"/>
      <c r="BBX71" s="103"/>
      <c r="BBY71" s="103"/>
      <c r="BBZ71" s="103"/>
      <c r="BCA71" s="103"/>
      <c r="BCB71" s="103"/>
      <c r="BCC71" s="103"/>
      <c r="BCD71" s="103"/>
      <c r="BCE71" s="103"/>
      <c r="BCF71" s="103"/>
      <c r="BCG71" s="103"/>
      <c r="BCH71" s="103"/>
      <c r="BCI71" s="103"/>
      <c r="BCJ71" s="103"/>
      <c r="BCK71" s="103"/>
      <c r="BCL71" s="103"/>
      <c r="BCM71" s="103"/>
      <c r="BCN71" s="103"/>
      <c r="BCO71" s="103"/>
      <c r="BCP71" s="103"/>
      <c r="BCQ71" s="103"/>
      <c r="BCR71" s="103"/>
      <c r="BCS71" s="103"/>
      <c r="BCT71" s="103"/>
      <c r="BCU71" s="103"/>
      <c r="BCV71" s="103"/>
      <c r="BCW71" s="103"/>
      <c r="BCX71" s="103"/>
      <c r="BCY71" s="103"/>
      <c r="BCZ71" s="103"/>
      <c r="BDA71" s="103"/>
      <c r="BDB71" s="103"/>
      <c r="BDC71" s="103"/>
      <c r="BDD71" s="103"/>
      <c r="BDE71" s="103"/>
      <c r="BDF71" s="103"/>
      <c r="BDG71" s="103"/>
      <c r="BDH71" s="103"/>
      <c r="BDI71" s="103"/>
      <c r="BDJ71" s="103"/>
      <c r="BDK71" s="103"/>
      <c r="BDL71" s="103"/>
      <c r="BDM71" s="103"/>
      <c r="BDN71" s="103"/>
      <c r="BDO71" s="103"/>
      <c r="BDP71" s="103"/>
      <c r="BDQ71" s="103"/>
      <c r="BDR71" s="103"/>
      <c r="BDS71" s="103"/>
      <c r="BDT71" s="103"/>
      <c r="BDU71" s="103"/>
      <c r="BDV71" s="103"/>
      <c r="BDW71" s="103"/>
      <c r="BDX71" s="103"/>
      <c r="BDY71" s="103"/>
      <c r="BDZ71" s="103"/>
      <c r="BEA71" s="103"/>
      <c r="BEB71" s="103"/>
      <c r="BEC71" s="103"/>
      <c r="BED71" s="103"/>
      <c r="BEE71" s="103"/>
      <c r="BEF71" s="103"/>
      <c r="BEG71" s="103"/>
      <c r="BEH71" s="103"/>
      <c r="BEI71" s="103"/>
      <c r="BEJ71" s="103"/>
      <c r="BEK71" s="103"/>
      <c r="BEL71" s="103"/>
      <c r="BEM71" s="103"/>
      <c r="BEN71" s="103"/>
      <c r="BEO71" s="103"/>
      <c r="BEP71" s="103"/>
      <c r="BEQ71" s="103"/>
      <c r="BER71" s="103"/>
      <c r="BES71" s="103"/>
      <c r="BET71" s="103"/>
      <c r="BEU71" s="103"/>
      <c r="BEV71" s="103"/>
      <c r="BEW71" s="103"/>
      <c r="BEX71" s="103"/>
      <c r="BEY71" s="103"/>
      <c r="BEZ71" s="103"/>
      <c r="BFA71" s="103"/>
      <c r="BFB71" s="103"/>
      <c r="BFC71" s="103"/>
      <c r="BFD71" s="103"/>
      <c r="BFE71" s="103"/>
      <c r="BFF71" s="103"/>
      <c r="BFG71" s="103"/>
      <c r="BFH71" s="103"/>
      <c r="BFI71" s="103"/>
      <c r="BFJ71" s="103"/>
      <c r="BFK71" s="103"/>
      <c r="BFL71" s="103"/>
      <c r="BFM71" s="103"/>
      <c r="BFN71" s="103"/>
      <c r="BFO71" s="103"/>
      <c r="BFP71" s="103"/>
      <c r="BFQ71" s="103"/>
      <c r="BFR71" s="103"/>
      <c r="BFS71" s="103"/>
      <c r="BFT71" s="103"/>
      <c r="BFU71" s="103"/>
      <c r="BFV71" s="103"/>
      <c r="BFW71" s="103"/>
      <c r="BFX71" s="103"/>
      <c r="BFY71" s="103"/>
      <c r="BFZ71" s="103"/>
      <c r="BGA71" s="103"/>
      <c r="BGB71" s="103"/>
      <c r="BGC71" s="103"/>
      <c r="BGD71" s="103"/>
      <c r="BGE71" s="103"/>
      <c r="BGF71" s="103"/>
      <c r="BGG71" s="103"/>
      <c r="BGH71" s="103"/>
      <c r="BGI71" s="103"/>
      <c r="BGJ71" s="103"/>
      <c r="BGK71" s="103"/>
      <c r="BGL71" s="103"/>
      <c r="BGM71" s="103"/>
      <c r="BGN71" s="103"/>
      <c r="BGO71" s="103"/>
      <c r="BGP71" s="103"/>
      <c r="BGQ71" s="103"/>
      <c r="BGR71" s="103"/>
      <c r="BGS71" s="103"/>
      <c r="BGT71" s="103"/>
      <c r="BGU71" s="103"/>
      <c r="BGV71" s="103"/>
      <c r="BGW71" s="103"/>
      <c r="BGX71" s="103"/>
      <c r="BGY71" s="103"/>
      <c r="BGZ71" s="103"/>
      <c r="BHA71" s="103"/>
      <c r="BHB71" s="103"/>
      <c r="BHC71" s="103"/>
      <c r="BHD71" s="103"/>
      <c r="BHE71" s="103"/>
      <c r="BHF71" s="103"/>
      <c r="BHG71" s="103"/>
      <c r="BHH71" s="103"/>
      <c r="BHI71" s="103"/>
      <c r="BHJ71" s="103"/>
      <c r="BHK71" s="103"/>
      <c r="BHL71" s="103"/>
      <c r="BHM71" s="103"/>
      <c r="BHN71" s="103"/>
      <c r="BHO71" s="103"/>
      <c r="BHP71" s="103"/>
      <c r="BHQ71" s="103"/>
      <c r="BHR71" s="103"/>
      <c r="BHS71" s="103"/>
      <c r="BHT71" s="103"/>
      <c r="BHU71" s="103"/>
      <c r="BHV71" s="103"/>
      <c r="BHW71" s="103"/>
      <c r="BHX71" s="103"/>
      <c r="BHY71" s="103"/>
      <c r="BHZ71" s="103"/>
      <c r="BIA71" s="103"/>
      <c r="BIB71" s="103"/>
      <c r="BIC71" s="103"/>
      <c r="BID71" s="103"/>
      <c r="BIE71" s="103"/>
      <c r="BIF71" s="103"/>
      <c r="BIG71" s="103"/>
      <c r="BIH71" s="103"/>
      <c r="BII71" s="103"/>
      <c r="BIJ71" s="103"/>
      <c r="BIK71" s="103"/>
      <c r="BIL71" s="103"/>
      <c r="BIM71" s="103"/>
      <c r="BIN71" s="103"/>
      <c r="BIO71" s="103"/>
      <c r="BIP71" s="103"/>
      <c r="BIQ71" s="103"/>
      <c r="BIR71" s="103"/>
      <c r="BIS71" s="103"/>
      <c r="BIT71" s="103"/>
      <c r="BIU71" s="103"/>
      <c r="BIV71" s="103"/>
      <c r="BIW71" s="103"/>
      <c r="BIX71" s="103"/>
      <c r="BIY71" s="103"/>
      <c r="BIZ71" s="103"/>
      <c r="BJA71" s="103"/>
      <c r="BJB71" s="103"/>
      <c r="BJC71" s="103"/>
      <c r="BJD71" s="103"/>
      <c r="BJE71" s="103"/>
      <c r="BJF71" s="103"/>
      <c r="BJG71" s="103"/>
      <c r="BJH71" s="103"/>
      <c r="BJI71" s="103"/>
      <c r="BJJ71" s="103"/>
      <c r="BJK71" s="103"/>
      <c r="BJL71" s="103"/>
      <c r="BJM71" s="103"/>
      <c r="BJN71" s="103"/>
      <c r="BJO71" s="103"/>
      <c r="BJP71" s="103"/>
      <c r="BJQ71" s="103"/>
      <c r="BJR71" s="103"/>
      <c r="BJS71" s="103"/>
      <c r="BJT71" s="103"/>
      <c r="BJU71" s="103"/>
      <c r="BJV71" s="103"/>
      <c r="BJW71" s="103"/>
      <c r="BJX71" s="103"/>
      <c r="BJY71" s="103"/>
      <c r="BJZ71" s="103"/>
      <c r="BKA71" s="103"/>
      <c r="BKB71" s="103"/>
      <c r="BKC71" s="103"/>
      <c r="BKD71" s="103"/>
      <c r="BKE71" s="103"/>
      <c r="BKF71" s="103"/>
      <c r="BKG71" s="103"/>
      <c r="BKH71" s="103"/>
      <c r="BKI71" s="103"/>
      <c r="BKJ71" s="103"/>
      <c r="BKK71" s="103"/>
      <c r="BKL71" s="103"/>
      <c r="BKM71" s="103"/>
      <c r="BKN71" s="103"/>
      <c r="BKO71" s="103"/>
      <c r="BKP71" s="103"/>
      <c r="BKQ71" s="103"/>
      <c r="BKR71" s="103"/>
      <c r="BKS71" s="103"/>
      <c r="BKT71" s="103"/>
      <c r="BKU71" s="103"/>
      <c r="BKV71" s="103"/>
      <c r="BKW71" s="103"/>
      <c r="BKX71" s="103"/>
      <c r="BKY71" s="103"/>
      <c r="BKZ71" s="103"/>
      <c r="BLA71" s="103"/>
      <c r="BLB71" s="103"/>
      <c r="BLC71" s="103"/>
      <c r="BLD71" s="103"/>
      <c r="BLE71" s="103"/>
      <c r="BLF71" s="103"/>
      <c r="BLG71" s="103"/>
      <c r="BLH71" s="103"/>
      <c r="BLI71" s="103"/>
      <c r="BLJ71" s="103"/>
      <c r="BLK71" s="103"/>
      <c r="BLL71" s="103"/>
      <c r="BLM71" s="103"/>
      <c r="BLN71" s="103"/>
      <c r="BLO71" s="103"/>
      <c r="BLP71" s="103"/>
      <c r="BLQ71" s="103"/>
      <c r="BLR71" s="103"/>
      <c r="BLS71" s="103"/>
      <c r="BLT71" s="103"/>
      <c r="BLU71" s="103"/>
      <c r="BLV71" s="103"/>
      <c r="BLW71" s="103"/>
      <c r="BLX71" s="103"/>
      <c r="BLY71" s="103"/>
      <c r="BLZ71" s="103"/>
      <c r="BMA71" s="103"/>
      <c r="BMB71" s="103"/>
      <c r="BMC71" s="103"/>
      <c r="BMD71" s="103"/>
      <c r="BME71" s="103"/>
      <c r="BMF71" s="103"/>
      <c r="BMG71" s="103"/>
      <c r="BMH71" s="103"/>
      <c r="BMI71" s="103"/>
      <c r="BMJ71" s="103"/>
      <c r="BMK71" s="103"/>
      <c r="BML71" s="103"/>
      <c r="BMM71" s="103"/>
      <c r="BMN71" s="103"/>
      <c r="BMO71" s="103"/>
      <c r="BMP71" s="103"/>
      <c r="BMQ71" s="103"/>
      <c r="BMR71" s="103"/>
      <c r="BMS71" s="103"/>
      <c r="BMT71" s="103"/>
      <c r="BMU71" s="103"/>
      <c r="BMV71" s="103"/>
      <c r="BMW71" s="103"/>
      <c r="BMX71" s="103"/>
      <c r="BMY71" s="103"/>
      <c r="BMZ71" s="103"/>
      <c r="BNA71" s="103"/>
      <c r="BNB71" s="103"/>
      <c r="BNC71" s="103"/>
      <c r="BND71" s="103"/>
      <c r="BNE71" s="103"/>
      <c r="BNF71" s="103"/>
      <c r="BNG71" s="103"/>
      <c r="BNH71" s="103"/>
      <c r="BNI71" s="103"/>
      <c r="BNJ71" s="103"/>
      <c r="BNK71" s="103"/>
      <c r="BNL71" s="103"/>
      <c r="BNM71" s="103"/>
      <c r="BNN71" s="103"/>
      <c r="BNO71" s="103"/>
      <c r="BNP71" s="103"/>
      <c r="BNQ71" s="103"/>
      <c r="BNR71" s="103"/>
      <c r="BNS71" s="103"/>
      <c r="BNT71" s="103"/>
      <c r="BNU71" s="103"/>
      <c r="BNV71" s="103"/>
      <c r="BNW71" s="103"/>
      <c r="BNX71" s="103"/>
      <c r="BNY71" s="103"/>
      <c r="BNZ71" s="103"/>
      <c r="BOA71" s="103"/>
      <c r="BOB71" s="103"/>
      <c r="BOC71" s="103"/>
      <c r="BOD71" s="103"/>
      <c r="BOE71" s="103"/>
      <c r="BOF71" s="103"/>
      <c r="BOG71" s="103"/>
      <c r="BOH71" s="103"/>
      <c r="BOI71" s="103"/>
      <c r="BOJ71" s="103"/>
      <c r="BOK71" s="103"/>
      <c r="BOL71" s="103"/>
      <c r="BOM71" s="103"/>
      <c r="BON71" s="103"/>
      <c r="BOO71" s="103"/>
      <c r="BOP71" s="103"/>
      <c r="BOQ71" s="103"/>
      <c r="BOR71" s="103"/>
      <c r="BOS71" s="103"/>
      <c r="BOT71" s="103"/>
      <c r="BOU71" s="103"/>
      <c r="BOV71" s="103"/>
      <c r="BOW71" s="103"/>
      <c r="BOX71" s="103"/>
      <c r="BOY71" s="103"/>
      <c r="BOZ71" s="103"/>
      <c r="BPA71" s="103"/>
      <c r="BPB71" s="103"/>
      <c r="BPC71" s="103"/>
      <c r="BPD71" s="103"/>
      <c r="BPE71" s="103"/>
      <c r="BPF71" s="103"/>
      <c r="BPG71" s="103"/>
      <c r="BPH71" s="103"/>
      <c r="BPI71" s="103"/>
      <c r="BPJ71" s="103"/>
      <c r="BPK71" s="103"/>
      <c r="BPL71" s="103"/>
      <c r="BPM71" s="103"/>
      <c r="BPN71" s="103"/>
      <c r="BPO71" s="103"/>
      <c r="BPP71" s="103"/>
      <c r="BPQ71" s="103"/>
      <c r="BPR71" s="103"/>
      <c r="BPS71" s="103"/>
      <c r="BPT71" s="103"/>
      <c r="BPU71" s="103"/>
      <c r="BPV71" s="103"/>
      <c r="BPW71" s="103"/>
      <c r="BPX71" s="103"/>
      <c r="BPY71" s="103"/>
      <c r="BPZ71" s="103"/>
      <c r="BQA71" s="103"/>
      <c r="BQB71" s="103"/>
      <c r="BQC71" s="103"/>
      <c r="BQD71" s="103"/>
      <c r="BQE71" s="103"/>
      <c r="BQF71" s="103"/>
      <c r="BQG71" s="103"/>
      <c r="BQH71" s="103"/>
      <c r="BQI71" s="103"/>
      <c r="BQJ71" s="103"/>
      <c r="BQK71" s="103"/>
      <c r="BQL71" s="103"/>
      <c r="BQM71" s="103"/>
      <c r="BQN71" s="103"/>
      <c r="BQO71" s="103"/>
      <c r="BQP71" s="103"/>
      <c r="BQQ71" s="103"/>
      <c r="BQR71" s="103"/>
      <c r="BQS71" s="103"/>
      <c r="BQT71" s="103"/>
      <c r="BQU71" s="103"/>
      <c r="BQV71" s="103"/>
      <c r="BQW71" s="103"/>
      <c r="BQX71" s="103"/>
      <c r="BQY71" s="103"/>
      <c r="BQZ71" s="103"/>
      <c r="BRA71" s="103"/>
      <c r="BRB71" s="103"/>
      <c r="BRC71" s="103"/>
      <c r="BRD71" s="103"/>
      <c r="BRE71" s="103"/>
      <c r="BRF71" s="103"/>
      <c r="BRG71" s="103"/>
      <c r="BRH71" s="103"/>
      <c r="BRI71" s="103"/>
      <c r="BRJ71" s="103"/>
      <c r="BRK71" s="103"/>
      <c r="BRL71" s="103"/>
      <c r="BRM71" s="103"/>
      <c r="BRN71" s="103"/>
      <c r="BRO71" s="103"/>
      <c r="BRP71" s="103"/>
      <c r="BRQ71" s="103"/>
      <c r="BRR71" s="103"/>
      <c r="BRS71" s="103"/>
      <c r="BRT71" s="103"/>
      <c r="BRU71" s="103"/>
      <c r="BRV71" s="103"/>
      <c r="BRW71" s="103"/>
      <c r="BRX71" s="103"/>
      <c r="BRY71" s="103"/>
      <c r="BRZ71" s="103"/>
      <c r="BSA71" s="103"/>
      <c r="BSB71" s="103"/>
      <c r="BSC71" s="103"/>
      <c r="BSD71" s="103"/>
      <c r="BSE71" s="103"/>
      <c r="BSF71" s="103"/>
      <c r="BSG71" s="103"/>
      <c r="BSH71" s="103"/>
      <c r="BSI71" s="103"/>
      <c r="BSJ71" s="103"/>
      <c r="BSK71" s="103"/>
      <c r="BSL71" s="103"/>
      <c r="BSM71" s="103"/>
      <c r="BSN71" s="103"/>
      <c r="BSO71" s="103"/>
      <c r="BSP71" s="103"/>
      <c r="BSQ71" s="103"/>
      <c r="BSR71" s="103"/>
      <c r="BSS71" s="103"/>
      <c r="BST71" s="103"/>
      <c r="BSU71" s="103"/>
      <c r="BSV71" s="103"/>
      <c r="BSW71" s="103"/>
      <c r="BSX71" s="103"/>
      <c r="BSY71" s="103"/>
      <c r="BSZ71" s="103"/>
      <c r="BTA71" s="103"/>
      <c r="BTB71" s="103"/>
      <c r="BTC71" s="103"/>
      <c r="BTD71" s="103"/>
      <c r="BTE71" s="103"/>
      <c r="BTF71" s="103"/>
      <c r="BTG71" s="103"/>
      <c r="BTH71" s="103"/>
      <c r="BTI71" s="103"/>
      <c r="BTJ71" s="103"/>
      <c r="BTK71" s="103"/>
      <c r="BTL71" s="103"/>
      <c r="BTM71" s="103"/>
      <c r="BTN71" s="103"/>
      <c r="BTO71" s="103"/>
      <c r="BTP71" s="103"/>
      <c r="BTQ71" s="103"/>
      <c r="BTR71" s="103"/>
      <c r="BTS71" s="103"/>
      <c r="BTT71" s="103"/>
      <c r="BTU71" s="103"/>
      <c r="BTV71" s="103"/>
      <c r="BTW71" s="103"/>
      <c r="BTX71" s="103"/>
      <c r="BTY71" s="103"/>
      <c r="BTZ71" s="103"/>
      <c r="BUA71" s="103"/>
      <c r="BUB71" s="103"/>
      <c r="BUC71" s="103"/>
      <c r="BUD71" s="103"/>
      <c r="BUE71" s="103"/>
      <c r="BUF71" s="103"/>
      <c r="BUG71" s="103"/>
      <c r="BUH71" s="103"/>
      <c r="BUI71" s="103"/>
      <c r="BUJ71" s="103"/>
      <c r="BUK71" s="103"/>
      <c r="BUL71" s="103"/>
      <c r="BUM71" s="103"/>
      <c r="BUN71" s="103"/>
      <c r="BUO71" s="103"/>
      <c r="BUP71" s="103"/>
      <c r="BUQ71" s="103"/>
      <c r="BUR71" s="103"/>
      <c r="BUS71" s="103"/>
      <c r="BUT71" s="103"/>
      <c r="BUU71" s="103"/>
      <c r="BUV71" s="103"/>
      <c r="BUW71" s="103"/>
      <c r="BUX71" s="103"/>
      <c r="BUY71" s="103"/>
      <c r="BUZ71" s="103"/>
      <c r="BVA71" s="103"/>
      <c r="BVB71" s="103"/>
      <c r="BVC71" s="103"/>
      <c r="BVD71" s="103"/>
      <c r="BVE71" s="103"/>
      <c r="BVF71" s="103"/>
      <c r="BVG71" s="103"/>
      <c r="BVH71" s="103"/>
      <c r="BVI71" s="103"/>
      <c r="BVJ71" s="103"/>
      <c r="BVK71" s="103"/>
      <c r="BVL71" s="103"/>
      <c r="BVM71" s="103"/>
      <c r="BVN71" s="103"/>
      <c r="BVO71" s="103"/>
      <c r="BVP71" s="103"/>
      <c r="BVQ71" s="103"/>
      <c r="BVR71" s="103"/>
      <c r="BVS71" s="103"/>
      <c r="BVT71" s="103"/>
      <c r="BVU71" s="103"/>
      <c r="BVV71" s="103"/>
      <c r="BVW71" s="103"/>
      <c r="BVX71" s="103"/>
      <c r="BVY71" s="103"/>
      <c r="BVZ71" s="103"/>
      <c r="BWA71" s="103"/>
      <c r="BWB71" s="103"/>
      <c r="BWC71" s="103"/>
      <c r="BWD71" s="103"/>
      <c r="BWE71" s="103"/>
      <c r="BWF71" s="103"/>
      <c r="BWG71" s="103"/>
      <c r="BWH71" s="103"/>
      <c r="BWI71" s="103"/>
      <c r="BWJ71" s="103"/>
      <c r="BWK71" s="103"/>
      <c r="BWL71" s="103"/>
      <c r="BWM71" s="103"/>
      <c r="BWN71" s="103"/>
      <c r="BWO71" s="103"/>
      <c r="BWP71" s="103"/>
      <c r="BWQ71" s="103"/>
      <c r="BWR71" s="103"/>
      <c r="BWS71" s="103"/>
      <c r="BWT71" s="103"/>
      <c r="BWU71" s="103"/>
      <c r="BWV71" s="103"/>
      <c r="BWW71" s="103"/>
      <c r="BWX71" s="103"/>
      <c r="BWY71" s="103"/>
      <c r="BWZ71" s="103"/>
      <c r="BXA71" s="103"/>
      <c r="BXB71" s="103"/>
      <c r="BXC71" s="103"/>
      <c r="BXD71" s="103"/>
      <c r="BXE71" s="103"/>
      <c r="BXF71" s="103"/>
      <c r="BXG71" s="103"/>
      <c r="BXH71" s="103"/>
      <c r="BXI71" s="103"/>
      <c r="BXJ71" s="103"/>
      <c r="BXK71" s="103"/>
      <c r="BXL71" s="103"/>
      <c r="BXM71" s="103"/>
      <c r="BXN71" s="103"/>
      <c r="BXO71" s="103"/>
      <c r="BXP71" s="103"/>
      <c r="BXQ71" s="103"/>
      <c r="BXR71" s="103"/>
      <c r="BXS71" s="103"/>
      <c r="BXT71" s="103"/>
      <c r="BXU71" s="103"/>
      <c r="BXV71" s="103"/>
      <c r="BXW71" s="103"/>
      <c r="BXX71" s="103"/>
      <c r="BXY71" s="103"/>
      <c r="BXZ71" s="103"/>
      <c r="BYA71" s="103"/>
      <c r="BYB71" s="103"/>
      <c r="BYC71" s="103"/>
      <c r="BYD71" s="103"/>
      <c r="BYE71" s="103"/>
      <c r="BYF71" s="103"/>
      <c r="BYG71" s="103"/>
      <c r="BYH71" s="103"/>
      <c r="BYI71" s="103"/>
      <c r="BYJ71" s="103"/>
      <c r="BYK71" s="103"/>
      <c r="BYL71" s="103"/>
      <c r="BYM71" s="103"/>
      <c r="BYN71" s="103"/>
      <c r="BYO71" s="103"/>
      <c r="BYP71" s="103"/>
      <c r="BYQ71" s="103"/>
      <c r="BYR71" s="103"/>
      <c r="BYS71" s="103"/>
      <c r="BYT71" s="103"/>
      <c r="BYU71" s="103"/>
      <c r="BYV71" s="103"/>
      <c r="BYW71" s="103"/>
      <c r="BYX71" s="103"/>
      <c r="BYY71" s="103"/>
      <c r="BYZ71" s="103"/>
      <c r="BZA71" s="103"/>
      <c r="BZB71" s="103"/>
      <c r="BZC71" s="103"/>
      <c r="BZD71" s="103"/>
      <c r="BZE71" s="103"/>
      <c r="BZF71" s="103"/>
      <c r="BZG71" s="103"/>
      <c r="BZH71" s="103"/>
      <c r="BZI71" s="103"/>
      <c r="BZJ71" s="103"/>
      <c r="BZK71" s="103"/>
      <c r="BZL71" s="103"/>
      <c r="BZM71" s="103"/>
      <c r="BZN71" s="103"/>
      <c r="BZO71" s="103"/>
      <c r="BZP71" s="103"/>
      <c r="BZQ71" s="103"/>
      <c r="BZR71" s="103"/>
      <c r="BZS71" s="103"/>
      <c r="BZT71" s="103"/>
      <c r="BZU71" s="103"/>
      <c r="BZV71" s="103"/>
      <c r="BZW71" s="103"/>
      <c r="BZX71" s="103"/>
      <c r="BZY71" s="103"/>
      <c r="BZZ71" s="103"/>
      <c r="CAA71" s="103"/>
      <c r="CAB71" s="103"/>
      <c r="CAC71" s="103"/>
      <c r="CAD71" s="103"/>
      <c r="CAE71" s="103"/>
      <c r="CAF71" s="103"/>
      <c r="CAG71" s="103"/>
      <c r="CAH71" s="103"/>
      <c r="CAI71" s="103"/>
      <c r="CAJ71" s="103"/>
      <c r="CAK71" s="103"/>
      <c r="CAL71" s="103"/>
      <c r="CAM71" s="103"/>
      <c r="CAN71" s="103"/>
      <c r="CAO71" s="103"/>
      <c r="CAP71" s="103"/>
      <c r="CAQ71" s="103"/>
      <c r="CAR71" s="103"/>
      <c r="CAS71" s="103"/>
      <c r="CAT71" s="103"/>
      <c r="CAU71" s="103"/>
      <c r="CAV71" s="103"/>
      <c r="CAW71" s="103"/>
      <c r="CAX71" s="103"/>
      <c r="CAY71" s="103"/>
      <c r="CAZ71" s="103"/>
      <c r="CBA71" s="103"/>
      <c r="CBB71" s="103"/>
      <c r="CBC71" s="103"/>
      <c r="CBD71" s="103"/>
      <c r="CBE71" s="103"/>
      <c r="CBF71" s="103"/>
      <c r="CBG71" s="103"/>
      <c r="CBH71" s="103"/>
      <c r="CBI71" s="103"/>
      <c r="CBJ71" s="103"/>
      <c r="CBK71" s="103"/>
      <c r="CBL71" s="103"/>
      <c r="CBM71" s="103"/>
      <c r="CBN71" s="103"/>
      <c r="CBO71" s="103"/>
      <c r="CBP71" s="103"/>
      <c r="CBQ71" s="103"/>
      <c r="CBR71" s="103"/>
      <c r="CBS71" s="103"/>
      <c r="CBT71" s="103"/>
      <c r="CBU71" s="103"/>
      <c r="CBV71" s="103"/>
      <c r="CBW71" s="103"/>
      <c r="CBX71" s="103"/>
      <c r="CBY71" s="103"/>
      <c r="CBZ71" s="103"/>
      <c r="CCA71" s="103"/>
      <c r="CCB71" s="103"/>
      <c r="CCC71" s="103"/>
      <c r="CCD71" s="103"/>
      <c r="CCE71" s="103"/>
      <c r="CCF71" s="103"/>
      <c r="CCG71" s="103"/>
      <c r="CCH71" s="103"/>
      <c r="CCI71" s="103"/>
      <c r="CCJ71" s="103"/>
      <c r="CCK71" s="103"/>
      <c r="CCL71" s="103"/>
      <c r="CCM71" s="103"/>
      <c r="CCN71" s="103"/>
      <c r="CCO71" s="103"/>
      <c r="CCP71" s="103"/>
      <c r="CCQ71" s="103"/>
      <c r="CCR71" s="103"/>
      <c r="CCS71" s="103"/>
      <c r="CCT71" s="103"/>
      <c r="CCU71" s="103"/>
      <c r="CCV71" s="103"/>
      <c r="CCW71" s="103"/>
      <c r="CCX71" s="103"/>
      <c r="CCY71" s="103"/>
      <c r="CCZ71" s="103"/>
      <c r="CDA71" s="103"/>
      <c r="CDB71" s="103"/>
      <c r="CDC71" s="103"/>
      <c r="CDD71" s="103"/>
      <c r="CDE71" s="103"/>
      <c r="CDF71" s="103"/>
      <c r="CDG71" s="103"/>
      <c r="CDH71" s="103"/>
      <c r="CDI71" s="103"/>
      <c r="CDJ71" s="103"/>
      <c r="CDK71" s="103"/>
      <c r="CDL71" s="103"/>
      <c r="CDM71" s="103"/>
      <c r="CDN71" s="103"/>
      <c r="CDO71" s="103"/>
      <c r="CDP71" s="103"/>
      <c r="CDQ71" s="103"/>
      <c r="CDR71" s="103"/>
      <c r="CDS71" s="103"/>
      <c r="CDT71" s="103"/>
      <c r="CDU71" s="103"/>
      <c r="CDV71" s="103"/>
      <c r="CDW71" s="103"/>
      <c r="CDX71" s="103"/>
      <c r="CDY71" s="103"/>
      <c r="CDZ71" s="103"/>
      <c r="CEA71" s="103"/>
      <c r="CEB71" s="103"/>
      <c r="CEC71" s="103"/>
      <c r="CED71" s="103"/>
      <c r="CEE71" s="103"/>
      <c r="CEF71" s="103"/>
      <c r="CEG71" s="103"/>
      <c r="CEH71" s="103"/>
      <c r="CEI71" s="103"/>
      <c r="CEJ71" s="103"/>
      <c r="CEK71" s="103"/>
      <c r="CEL71" s="103"/>
      <c r="CEM71" s="103"/>
      <c r="CEN71" s="103"/>
      <c r="CEO71" s="103"/>
      <c r="CEP71" s="103"/>
      <c r="CEQ71" s="103"/>
      <c r="CER71" s="103"/>
      <c r="CES71" s="103"/>
      <c r="CET71" s="103"/>
      <c r="CEU71" s="103"/>
      <c r="CEV71" s="103"/>
      <c r="CEW71" s="103"/>
      <c r="CEX71" s="103"/>
      <c r="CEY71" s="103"/>
      <c r="CEZ71" s="103"/>
      <c r="CFA71" s="103"/>
      <c r="CFB71" s="103"/>
      <c r="CFC71" s="103"/>
      <c r="CFD71" s="103"/>
      <c r="CFE71" s="103"/>
      <c r="CFF71" s="103"/>
      <c r="CFG71" s="103"/>
      <c r="CFH71" s="103"/>
      <c r="CFI71" s="103"/>
      <c r="CFJ71" s="103"/>
      <c r="CFK71" s="103"/>
      <c r="CFL71" s="103"/>
      <c r="CFM71" s="103"/>
      <c r="CFN71" s="103"/>
      <c r="CFO71" s="103"/>
      <c r="CFP71" s="103"/>
      <c r="CFQ71" s="103"/>
      <c r="CFR71" s="103"/>
      <c r="CFS71" s="103"/>
      <c r="CFT71" s="103"/>
      <c r="CFU71" s="103"/>
      <c r="CFV71" s="103"/>
      <c r="CFW71" s="103"/>
      <c r="CFX71" s="103"/>
      <c r="CFY71" s="103"/>
      <c r="CFZ71" s="103"/>
      <c r="CGA71" s="103"/>
      <c r="CGB71" s="103"/>
      <c r="CGC71" s="103"/>
      <c r="CGD71" s="103"/>
      <c r="CGE71" s="103"/>
      <c r="CGF71" s="103"/>
      <c r="CGG71" s="103"/>
      <c r="CGH71" s="103"/>
      <c r="CGI71" s="103"/>
      <c r="CGJ71" s="103"/>
      <c r="CGK71" s="103"/>
      <c r="CGL71" s="103"/>
      <c r="CGM71" s="103"/>
      <c r="CGN71" s="103"/>
      <c r="CGO71" s="103"/>
      <c r="CGP71" s="103"/>
      <c r="CGQ71" s="103"/>
      <c r="CGR71" s="103"/>
      <c r="CGS71" s="103"/>
      <c r="CGT71" s="103"/>
      <c r="CGU71" s="103"/>
      <c r="CGV71" s="103"/>
      <c r="CGW71" s="103"/>
      <c r="CGX71" s="103"/>
      <c r="CGY71" s="103"/>
      <c r="CGZ71" s="103"/>
      <c r="CHA71" s="103"/>
      <c r="CHB71" s="103"/>
      <c r="CHC71" s="103"/>
      <c r="CHD71" s="103"/>
      <c r="CHE71" s="103"/>
      <c r="CHF71" s="103"/>
      <c r="CHG71" s="103"/>
      <c r="CHH71" s="103"/>
      <c r="CHI71" s="103"/>
      <c r="CHJ71" s="103"/>
      <c r="CHK71" s="103"/>
      <c r="CHL71" s="103"/>
      <c r="CHM71" s="103"/>
      <c r="CHN71" s="103"/>
      <c r="CHO71" s="103"/>
      <c r="CHP71" s="103"/>
      <c r="CHQ71" s="103"/>
      <c r="CHR71" s="103"/>
      <c r="CHS71" s="103"/>
      <c r="CHT71" s="103"/>
      <c r="CHU71" s="103"/>
      <c r="CHV71" s="103"/>
      <c r="CHW71" s="103"/>
      <c r="CHX71" s="103"/>
      <c r="CHY71" s="103"/>
      <c r="CHZ71" s="103"/>
      <c r="CIA71" s="103"/>
      <c r="CIB71" s="103"/>
      <c r="CIC71" s="103"/>
      <c r="CID71" s="103"/>
      <c r="CIE71" s="103"/>
      <c r="CIF71" s="103"/>
      <c r="CIG71" s="103"/>
      <c r="CIH71" s="103"/>
      <c r="CII71" s="103"/>
      <c r="CIJ71" s="103"/>
      <c r="CIK71" s="103"/>
      <c r="CIL71" s="103"/>
      <c r="CIM71" s="103"/>
      <c r="CIN71" s="103"/>
      <c r="CIO71" s="103"/>
      <c r="CIP71" s="103"/>
      <c r="CIQ71" s="103"/>
      <c r="CIR71" s="103"/>
      <c r="CIS71" s="103"/>
      <c r="CIT71" s="103"/>
      <c r="CIU71" s="103"/>
      <c r="CIV71" s="103"/>
      <c r="CIW71" s="103"/>
      <c r="CIX71" s="103"/>
      <c r="CIY71" s="103"/>
      <c r="CIZ71" s="103"/>
      <c r="CJA71" s="103"/>
      <c r="CJB71" s="103"/>
      <c r="CJC71" s="103"/>
      <c r="CJD71" s="103"/>
      <c r="CJE71" s="103"/>
      <c r="CJF71" s="103"/>
      <c r="CJG71" s="103"/>
      <c r="CJH71" s="103"/>
      <c r="CJI71" s="103"/>
      <c r="CJJ71" s="103"/>
      <c r="CJK71" s="103"/>
      <c r="CJL71" s="103"/>
      <c r="CJM71" s="103"/>
      <c r="CJN71" s="103"/>
      <c r="CJO71" s="103"/>
      <c r="CJP71" s="103"/>
      <c r="CJQ71" s="103"/>
      <c r="CJR71" s="103"/>
      <c r="CJS71" s="103"/>
      <c r="CJT71" s="103"/>
      <c r="CJU71" s="103"/>
      <c r="CJV71" s="103"/>
      <c r="CJW71" s="103"/>
      <c r="CJX71" s="103"/>
      <c r="CJY71" s="103"/>
      <c r="CJZ71" s="103"/>
      <c r="CKA71" s="103"/>
      <c r="CKB71" s="103"/>
      <c r="CKC71" s="103"/>
      <c r="CKD71" s="103"/>
      <c r="CKE71" s="103"/>
      <c r="CKF71" s="103"/>
      <c r="CKG71" s="103"/>
      <c r="CKH71" s="103"/>
      <c r="CKI71" s="103"/>
      <c r="CKJ71" s="103"/>
      <c r="CKK71" s="103"/>
      <c r="CKL71" s="103"/>
      <c r="CKM71" s="103"/>
      <c r="CKN71" s="103"/>
      <c r="CKO71" s="103"/>
      <c r="CKP71" s="103"/>
      <c r="CKQ71" s="103"/>
      <c r="CKR71" s="103"/>
      <c r="CKS71" s="103"/>
      <c r="CKT71" s="103"/>
      <c r="CKU71" s="103"/>
      <c r="CKV71" s="103"/>
      <c r="CKW71" s="103"/>
      <c r="CKX71" s="103"/>
      <c r="CKY71" s="103"/>
      <c r="CKZ71" s="103"/>
      <c r="CLA71" s="103"/>
      <c r="CLB71" s="103"/>
      <c r="CLC71" s="103"/>
      <c r="CLD71" s="103"/>
      <c r="CLE71" s="103"/>
      <c r="CLF71" s="103"/>
      <c r="CLG71" s="103"/>
      <c r="CLH71" s="103"/>
      <c r="CLI71" s="103"/>
      <c r="CLJ71" s="103"/>
      <c r="CLK71" s="103"/>
      <c r="CLL71" s="103"/>
      <c r="CLM71" s="103"/>
      <c r="CLN71" s="103"/>
      <c r="CLO71" s="103"/>
      <c r="CLP71" s="103"/>
      <c r="CLQ71" s="103"/>
      <c r="CLR71" s="103"/>
      <c r="CLS71" s="103"/>
      <c r="CLT71" s="103"/>
      <c r="CLU71" s="103"/>
      <c r="CLV71" s="103"/>
      <c r="CLW71" s="103"/>
      <c r="CLX71" s="103"/>
      <c r="CLY71" s="103"/>
      <c r="CLZ71" s="103"/>
      <c r="CMA71" s="103"/>
      <c r="CMB71" s="103"/>
      <c r="CMC71" s="103"/>
      <c r="CMD71" s="103"/>
      <c r="CME71" s="103"/>
      <c r="CMF71" s="103"/>
      <c r="CMG71" s="103"/>
      <c r="CMH71" s="103"/>
      <c r="CMI71" s="103"/>
      <c r="CMJ71" s="103"/>
      <c r="CMK71" s="103"/>
      <c r="CML71" s="103"/>
      <c r="CMM71" s="103"/>
      <c r="CMN71" s="103"/>
      <c r="CMO71" s="103"/>
      <c r="CMP71" s="103"/>
      <c r="CMQ71" s="103"/>
      <c r="CMR71" s="103"/>
      <c r="CMS71" s="103"/>
      <c r="CMT71" s="103"/>
      <c r="CMU71" s="103"/>
      <c r="CMV71" s="103"/>
      <c r="CMW71" s="103"/>
      <c r="CMX71" s="103"/>
      <c r="CMY71" s="103"/>
      <c r="CMZ71" s="103"/>
      <c r="CNA71" s="103"/>
      <c r="CNB71" s="103"/>
      <c r="CNC71" s="103"/>
      <c r="CND71" s="103"/>
      <c r="CNE71" s="103"/>
      <c r="CNF71" s="103"/>
      <c r="CNG71" s="103"/>
      <c r="CNH71" s="103"/>
      <c r="CNI71" s="103"/>
      <c r="CNJ71" s="103"/>
      <c r="CNK71" s="103"/>
      <c r="CNL71" s="103"/>
      <c r="CNM71" s="103"/>
      <c r="CNN71" s="103"/>
      <c r="CNO71" s="103"/>
      <c r="CNP71" s="103"/>
      <c r="CNQ71" s="103"/>
      <c r="CNR71" s="103"/>
      <c r="CNS71" s="103"/>
      <c r="CNT71" s="103"/>
      <c r="CNU71" s="103"/>
      <c r="CNV71" s="103"/>
      <c r="CNW71" s="103"/>
      <c r="CNX71" s="103"/>
      <c r="CNY71" s="103"/>
      <c r="CNZ71" s="103"/>
      <c r="COA71" s="103"/>
      <c r="COB71" s="103"/>
      <c r="COC71" s="103"/>
      <c r="COD71" s="103"/>
      <c r="COE71" s="103"/>
      <c r="COF71" s="103"/>
      <c r="COG71" s="103"/>
      <c r="COH71" s="103"/>
      <c r="COI71" s="103"/>
      <c r="COJ71" s="103"/>
      <c r="COK71" s="103"/>
      <c r="COL71" s="103"/>
      <c r="COM71" s="103"/>
      <c r="CON71" s="103"/>
      <c r="COO71" s="103"/>
      <c r="COP71" s="103"/>
      <c r="COQ71" s="103"/>
      <c r="COR71" s="103"/>
      <c r="COS71" s="103"/>
      <c r="COT71" s="103"/>
      <c r="COU71" s="103"/>
      <c r="COV71" s="103"/>
      <c r="COW71" s="103"/>
      <c r="COX71" s="103"/>
      <c r="COY71" s="103"/>
      <c r="COZ71" s="103"/>
      <c r="CPA71" s="103"/>
      <c r="CPB71" s="103"/>
      <c r="CPC71" s="103"/>
      <c r="CPD71" s="103"/>
      <c r="CPE71" s="103"/>
      <c r="CPF71" s="103"/>
      <c r="CPG71" s="103"/>
      <c r="CPH71" s="103"/>
      <c r="CPI71" s="103"/>
      <c r="CPJ71" s="103"/>
      <c r="CPK71" s="103"/>
      <c r="CPL71" s="103"/>
      <c r="CPM71" s="103"/>
      <c r="CPN71" s="103"/>
      <c r="CPO71" s="103"/>
      <c r="CPP71" s="103"/>
      <c r="CPQ71" s="103"/>
      <c r="CPR71" s="103"/>
      <c r="CPS71" s="103"/>
      <c r="CPT71" s="103"/>
      <c r="CPU71" s="103"/>
      <c r="CPV71" s="103"/>
      <c r="CPW71" s="103"/>
      <c r="CPX71" s="103"/>
      <c r="CPY71" s="103"/>
      <c r="CPZ71" s="103"/>
      <c r="CQA71" s="103"/>
      <c r="CQB71" s="103"/>
      <c r="CQC71" s="103"/>
      <c r="CQD71" s="103"/>
      <c r="CQE71" s="103"/>
      <c r="CQF71" s="103"/>
      <c r="CQG71" s="103"/>
      <c r="CQH71" s="103"/>
      <c r="CQI71" s="103"/>
      <c r="CQJ71" s="103"/>
      <c r="CQK71" s="103"/>
      <c r="CQL71" s="103"/>
      <c r="CQM71" s="103"/>
      <c r="CQN71" s="103"/>
      <c r="CQO71" s="103"/>
      <c r="CQP71" s="103"/>
      <c r="CQQ71" s="103"/>
      <c r="CQR71" s="103"/>
      <c r="CQS71" s="103"/>
      <c r="CQT71" s="103"/>
      <c r="CQU71" s="103"/>
      <c r="CQV71" s="103"/>
      <c r="CQW71" s="103"/>
      <c r="CQX71" s="103"/>
      <c r="CQY71" s="103"/>
      <c r="CQZ71" s="103"/>
      <c r="CRA71" s="103"/>
      <c r="CRB71" s="103"/>
      <c r="CRC71" s="103"/>
      <c r="CRD71" s="103"/>
      <c r="CRE71" s="103"/>
      <c r="CRF71" s="103"/>
      <c r="CRG71" s="103"/>
      <c r="CRH71" s="103"/>
      <c r="CRI71" s="103"/>
      <c r="CRJ71" s="103"/>
      <c r="CRK71" s="103"/>
      <c r="CRL71" s="103"/>
      <c r="CRM71" s="103"/>
      <c r="CRN71" s="103"/>
      <c r="CRO71" s="103"/>
      <c r="CRP71" s="103"/>
      <c r="CRQ71" s="103"/>
      <c r="CRR71" s="103"/>
      <c r="CRS71" s="103"/>
      <c r="CRT71" s="103"/>
      <c r="CRU71" s="103"/>
      <c r="CRV71" s="103"/>
      <c r="CRW71" s="103"/>
      <c r="CRX71" s="103"/>
      <c r="CRY71" s="103"/>
      <c r="CRZ71" s="103"/>
      <c r="CSA71" s="103"/>
      <c r="CSB71" s="103"/>
      <c r="CSC71" s="103"/>
      <c r="CSD71" s="103"/>
      <c r="CSE71" s="103"/>
      <c r="CSF71" s="103"/>
      <c r="CSG71" s="103"/>
      <c r="CSH71" s="103"/>
      <c r="CSI71" s="103"/>
      <c r="CSJ71" s="103"/>
      <c r="CSK71" s="103"/>
      <c r="CSL71" s="103"/>
      <c r="CSM71" s="103"/>
      <c r="CSN71" s="103"/>
      <c r="CSO71" s="103"/>
      <c r="CSP71" s="103"/>
      <c r="CSQ71" s="103"/>
      <c r="CSR71" s="103"/>
      <c r="CSS71" s="103"/>
      <c r="CST71" s="103"/>
      <c r="CSU71" s="103"/>
      <c r="CSV71" s="103"/>
      <c r="CSW71" s="103"/>
      <c r="CSX71" s="103"/>
      <c r="CSY71" s="103"/>
      <c r="CSZ71" s="103"/>
      <c r="CTA71" s="103"/>
      <c r="CTB71" s="103"/>
      <c r="CTC71" s="103"/>
      <c r="CTD71" s="103"/>
      <c r="CTE71" s="103"/>
      <c r="CTF71" s="103"/>
      <c r="CTG71" s="103"/>
      <c r="CTH71" s="103"/>
      <c r="CTI71" s="103"/>
      <c r="CTJ71" s="103"/>
      <c r="CTK71" s="103"/>
      <c r="CTL71" s="103"/>
      <c r="CTM71" s="103"/>
      <c r="CTN71" s="103"/>
      <c r="CTO71" s="103"/>
      <c r="CTP71" s="103"/>
      <c r="CTQ71" s="103"/>
      <c r="CTR71" s="103"/>
      <c r="CTS71" s="103"/>
      <c r="CTT71" s="103"/>
      <c r="CTU71" s="103"/>
      <c r="CTV71" s="103"/>
      <c r="CTW71" s="103"/>
      <c r="CTX71" s="103"/>
      <c r="CTY71" s="103"/>
      <c r="CTZ71" s="103"/>
      <c r="CUA71" s="103"/>
      <c r="CUB71" s="103"/>
      <c r="CUC71" s="103"/>
      <c r="CUD71" s="103"/>
      <c r="CUE71" s="103"/>
      <c r="CUF71" s="103"/>
      <c r="CUG71" s="103"/>
      <c r="CUH71" s="103"/>
      <c r="CUI71" s="103"/>
      <c r="CUJ71" s="103"/>
      <c r="CUK71" s="103"/>
      <c r="CUL71" s="103"/>
      <c r="CUM71" s="103"/>
      <c r="CUN71" s="103"/>
      <c r="CUO71" s="103"/>
      <c r="CUP71" s="103"/>
      <c r="CUQ71" s="103"/>
      <c r="CUR71" s="103"/>
      <c r="CUS71" s="103"/>
      <c r="CUT71" s="103"/>
      <c r="CUU71" s="103"/>
      <c r="CUV71" s="103"/>
      <c r="CUW71" s="103"/>
      <c r="CUX71" s="103"/>
      <c r="CUY71" s="103"/>
      <c r="CUZ71" s="103"/>
      <c r="CVA71" s="103"/>
      <c r="CVB71" s="103"/>
      <c r="CVC71" s="103"/>
      <c r="CVD71" s="103"/>
      <c r="CVE71" s="103"/>
      <c r="CVF71" s="103"/>
      <c r="CVG71" s="103"/>
      <c r="CVH71" s="103"/>
      <c r="CVI71" s="103"/>
      <c r="CVJ71" s="103"/>
      <c r="CVK71" s="103"/>
      <c r="CVL71" s="103"/>
      <c r="CVM71" s="103"/>
      <c r="CVN71" s="103"/>
      <c r="CVO71" s="103"/>
      <c r="CVP71" s="103"/>
      <c r="CVQ71" s="103"/>
      <c r="CVR71" s="103"/>
      <c r="CVS71" s="103"/>
      <c r="CVT71" s="103"/>
      <c r="CVU71" s="103"/>
      <c r="CVV71" s="103"/>
      <c r="CVW71" s="103"/>
      <c r="CVX71" s="103"/>
      <c r="CVY71" s="103"/>
      <c r="CVZ71" s="103"/>
      <c r="CWA71" s="103"/>
      <c r="CWB71" s="103"/>
      <c r="CWC71" s="103"/>
      <c r="CWD71" s="103"/>
      <c r="CWE71" s="103"/>
      <c r="CWF71" s="103"/>
      <c r="CWG71" s="103"/>
      <c r="CWH71" s="103"/>
      <c r="CWI71" s="103"/>
      <c r="CWJ71" s="103"/>
      <c r="CWK71" s="103"/>
      <c r="CWL71" s="103"/>
      <c r="CWM71" s="103"/>
      <c r="CWN71" s="103"/>
      <c r="CWO71" s="103"/>
      <c r="CWP71" s="103"/>
      <c r="CWQ71" s="103"/>
      <c r="CWR71" s="103"/>
      <c r="CWS71" s="103"/>
      <c r="CWT71" s="103"/>
      <c r="CWU71" s="103"/>
      <c r="CWV71" s="103"/>
      <c r="CWW71" s="103"/>
      <c r="CWX71" s="103"/>
      <c r="CWY71" s="103"/>
      <c r="CWZ71" s="103"/>
      <c r="CXA71" s="103"/>
      <c r="CXB71" s="103"/>
      <c r="CXC71" s="103"/>
      <c r="CXD71" s="103"/>
      <c r="CXE71" s="103"/>
      <c r="CXF71" s="103"/>
      <c r="CXG71" s="103"/>
      <c r="CXH71" s="103"/>
      <c r="CXI71" s="103"/>
      <c r="CXJ71" s="103"/>
      <c r="CXK71" s="103"/>
      <c r="CXL71" s="103"/>
      <c r="CXM71" s="103"/>
      <c r="CXN71" s="103"/>
      <c r="CXO71" s="103"/>
      <c r="CXP71" s="103"/>
      <c r="CXQ71" s="103"/>
      <c r="CXR71" s="103"/>
      <c r="CXS71" s="103"/>
      <c r="CXT71" s="103"/>
      <c r="CXU71" s="103"/>
      <c r="CXV71" s="103"/>
      <c r="CXW71" s="103"/>
      <c r="CXX71" s="103"/>
      <c r="CXY71" s="103"/>
      <c r="CXZ71" s="103"/>
      <c r="CYA71" s="103"/>
      <c r="CYB71" s="103"/>
      <c r="CYC71" s="103"/>
      <c r="CYD71" s="103"/>
      <c r="CYE71" s="103"/>
      <c r="CYF71" s="103"/>
      <c r="CYG71" s="103"/>
      <c r="CYH71" s="103"/>
      <c r="CYI71" s="103"/>
      <c r="CYJ71" s="103"/>
      <c r="CYK71" s="103"/>
      <c r="CYL71" s="103"/>
      <c r="CYM71" s="103"/>
      <c r="CYN71" s="103"/>
      <c r="CYO71" s="103"/>
      <c r="CYP71" s="103"/>
      <c r="CYQ71" s="103"/>
      <c r="CYR71" s="103"/>
      <c r="CYS71" s="103"/>
      <c r="CYT71" s="103"/>
      <c r="CYU71" s="103"/>
      <c r="CYV71" s="103"/>
      <c r="CYW71" s="103"/>
      <c r="CYX71" s="103"/>
      <c r="CYY71" s="103"/>
      <c r="CYZ71" s="103"/>
      <c r="CZA71" s="103"/>
      <c r="CZB71" s="103"/>
      <c r="CZC71" s="103"/>
      <c r="CZD71" s="103"/>
      <c r="CZE71" s="103"/>
      <c r="CZF71" s="103"/>
      <c r="CZG71" s="103"/>
      <c r="CZH71" s="103"/>
      <c r="CZI71" s="103"/>
      <c r="CZJ71" s="103"/>
      <c r="CZK71" s="103"/>
      <c r="CZL71" s="103"/>
      <c r="CZM71" s="103"/>
      <c r="CZN71" s="103"/>
      <c r="CZO71" s="103"/>
      <c r="CZP71" s="103"/>
      <c r="CZQ71" s="103"/>
      <c r="CZR71" s="103"/>
      <c r="CZS71" s="103"/>
      <c r="CZT71" s="103"/>
      <c r="CZU71" s="103"/>
      <c r="CZV71" s="103"/>
      <c r="CZW71" s="103"/>
      <c r="CZX71" s="103"/>
      <c r="CZY71" s="103"/>
      <c r="CZZ71" s="103"/>
      <c r="DAA71" s="103"/>
      <c r="DAB71" s="103"/>
      <c r="DAC71" s="103"/>
      <c r="DAD71" s="103"/>
      <c r="DAE71" s="103"/>
      <c r="DAF71" s="103"/>
      <c r="DAG71" s="103"/>
      <c r="DAH71" s="103"/>
      <c r="DAI71" s="103"/>
      <c r="DAJ71" s="103"/>
      <c r="DAK71" s="103"/>
      <c r="DAL71" s="103"/>
      <c r="DAM71" s="103"/>
      <c r="DAN71" s="103"/>
      <c r="DAO71" s="103"/>
      <c r="DAP71" s="103"/>
      <c r="DAQ71" s="103"/>
      <c r="DAR71" s="103"/>
      <c r="DAS71" s="103"/>
      <c r="DAT71" s="103"/>
      <c r="DAU71" s="103"/>
      <c r="DAV71" s="103"/>
      <c r="DAW71" s="103"/>
      <c r="DAX71" s="103"/>
      <c r="DAY71" s="103"/>
      <c r="DAZ71" s="103"/>
      <c r="DBA71" s="103"/>
      <c r="DBB71" s="103"/>
      <c r="DBC71" s="103"/>
      <c r="DBD71" s="103"/>
      <c r="DBE71" s="103"/>
      <c r="DBF71" s="103"/>
      <c r="DBG71" s="103"/>
      <c r="DBH71" s="103"/>
      <c r="DBI71" s="103"/>
      <c r="DBJ71" s="103"/>
      <c r="DBK71" s="103"/>
      <c r="DBL71" s="103"/>
      <c r="DBM71" s="103"/>
      <c r="DBN71" s="103"/>
      <c r="DBO71" s="103"/>
      <c r="DBP71" s="103"/>
      <c r="DBQ71" s="103"/>
      <c r="DBR71" s="103"/>
      <c r="DBS71" s="103"/>
      <c r="DBT71" s="103"/>
      <c r="DBU71" s="103"/>
      <c r="DBV71" s="103"/>
      <c r="DBW71" s="103"/>
      <c r="DBX71" s="103"/>
      <c r="DBY71" s="103"/>
      <c r="DBZ71" s="103"/>
      <c r="DCA71" s="103"/>
      <c r="DCB71" s="103"/>
      <c r="DCC71" s="103"/>
      <c r="DCD71" s="103"/>
      <c r="DCE71" s="103"/>
      <c r="DCF71" s="103"/>
      <c r="DCG71" s="103"/>
      <c r="DCH71" s="103"/>
      <c r="DCI71" s="103"/>
      <c r="DCJ71" s="103"/>
      <c r="DCK71" s="103"/>
      <c r="DCL71" s="103"/>
      <c r="DCM71" s="103"/>
      <c r="DCN71" s="103"/>
      <c r="DCO71" s="103"/>
      <c r="DCP71" s="103"/>
      <c r="DCQ71" s="103"/>
      <c r="DCR71" s="103"/>
      <c r="DCS71" s="103"/>
      <c r="DCT71" s="103"/>
      <c r="DCU71" s="103"/>
      <c r="DCV71" s="103"/>
      <c r="DCW71" s="103"/>
      <c r="DCX71" s="103"/>
      <c r="DCY71" s="103"/>
      <c r="DCZ71" s="103"/>
      <c r="DDA71" s="103"/>
      <c r="DDB71" s="103"/>
      <c r="DDC71" s="103"/>
      <c r="DDD71" s="103"/>
      <c r="DDE71" s="103"/>
      <c r="DDF71" s="103"/>
      <c r="DDG71" s="103"/>
      <c r="DDH71" s="103"/>
      <c r="DDI71" s="103"/>
      <c r="DDJ71" s="103"/>
      <c r="DDK71" s="103"/>
      <c r="DDL71" s="103"/>
      <c r="DDM71" s="103"/>
      <c r="DDN71" s="103"/>
      <c r="DDO71" s="103"/>
      <c r="DDP71" s="103"/>
      <c r="DDQ71" s="103"/>
      <c r="DDR71" s="103"/>
      <c r="DDS71" s="103"/>
      <c r="DDT71" s="103"/>
      <c r="DDU71" s="103"/>
      <c r="DDV71" s="103"/>
      <c r="DDW71" s="103"/>
      <c r="DDX71" s="103"/>
      <c r="DDY71" s="103"/>
      <c r="DDZ71" s="103"/>
      <c r="DEA71" s="103"/>
      <c r="DEB71" s="103"/>
      <c r="DEC71" s="103"/>
      <c r="DED71" s="103"/>
      <c r="DEE71" s="103"/>
      <c r="DEF71" s="103"/>
      <c r="DEG71" s="103"/>
      <c r="DEH71" s="103"/>
      <c r="DEI71" s="103"/>
      <c r="DEJ71" s="103"/>
      <c r="DEK71" s="103"/>
      <c r="DEL71" s="103"/>
      <c r="DEM71" s="103"/>
      <c r="DEN71" s="103"/>
      <c r="DEO71" s="103"/>
      <c r="DEP71" s="103"/>
      <c r="DEQ71" s="103"/>
      <c r="DER71" s="103"/>
      <c r="DES71" s="103"/>
      <c r="DET71" s="103"/>
      <c r="DEU71" s="103"/>
      <c r="DEV71" s="103"/>
      <c r="DEW71" s="103"/>
      <c r="DEX71" s="103"/>
      <c r="DEY71" s="103"/>
      <c r="DEZ71" s="103"/>
      <c r="DFA71" s="103"/>
      <c r="DFB71" s="103"/>
      <c r="DFC71" s="103"/>
      <c r="DFD71" s="103"/>
      <c r="DFE71" s="103"/>
      <c r="DFF71" s="103"/>
      <c r="DFG71" s="103"/>
      <c r="DFH71" s="103"/>
      <c r="DFI71" s="103"/>
      <c r="DFJ71" s="103"/>
      <c r="DFK71" s="103"/>
      <c r="DFL71" s="103"/>
      <c r="DFM71" s="103"/>
      <c r="DFN71" s="103"/>
      <c r="DFO71" s="103"/>
      <c r="DFP71" s="103"/>
      <c r="DFQ71" s="103"/>
      <c r="DFR71" s="103"/>
      <c r="DFS71" s="103"/>
      <c r="DFT71" s="103"/>
      <c r="DFU71" s="103"/>
      <c r="DFV71" s="103"/>
      <c r="DFW71" s="103"/>
      <c r="DFX71" s="103"/>
      <c r="DFY71" s="103"/>
      <c r="DFZ71" s="103"/>
      <c r="DGA71" s="103"/>
      <c r="DGB71" s="103"/>
      <c r="DGC71" s="103"/>
      <c r="DGD71" s="103"/>
      <c r="DGE71" s="103"/>
      <c r="DGF71" s="103"/>
      <c r="DGG71" s="103"/>
      <c r="DGH71" s="103"/>
      <c r="DGI71" s="103"/>
      <c r="DGJ71" s="103"/>
      <c r="DGK71" s="103"/>
      <c r="DGL71" s="103"/>
      <c r="DGM71" s="103"/>
      <c r="DGN71" s="103"/>
      <c r="DGO71" s="103"/>
      <c r="DGP71" s="103"/>
      <c r="DGQ71" s="103"/>
      <c r="DGR71" s="103"/>
      <c r="DGS71" s="103"/>
      <c r="DGT71" s="103"/>
      <c r="DGU71" s="103"/>
      <c r="DGV71" s="103"/>
      <c r="DGW71" s="103"/>
      <c r="DGX71" s="103"/>
      <c r="DGY71" s="103"/>
      <c r="DGZ71" s="103"/>
      <c r="DHA71" s="103"/>
      <c r="DHB71" s="103"/>
      <c r="DHC71" s="103"/>
      <c r="DHD71" s="103"/>
      <c r="DHE71" s="103"/>
      <c r="DHF71" s="103"/>
      <c r="DHG71" s="103"/>
      <c r="DHH71" s="103"/>
      <c r="DHI71" s="103"/>
      <c r="DHJ71" s="103"/>
      <c r="DHK71" s="103"/>
      <c r="DHL71" s="103"/>
      <c r="DHM71" s="103"/>
      <c r="DHN71" s="103"/>
      <c r="DHO71" s="103"/>
      <c r="DHP71" s="103"/>
      <c r="DHQ71" s="103"/>
      <c r="DHR71" s="103"/>
      <c r="DHS71" s="103"/>
      <c r="DHT71" s="103"/>
      <c r="DHU71" s="103"/>
      <c r="DHV71" s="103"/>
      <c r="DHW71" s="103"/>
      <c r="DHX71" s="103"/>
      <c r="DHY71" s="103"/>
      <c r="DHZ71" s="103"/>
      <c r="DIA71" s="103"/>
      <c r="DIB71" s="103"/>
      <c r="DIC71" s="103"/>
      <c r="DID71" s="103"/>
      <c r="DIE71" s="103"/>
      <c r="DIF71" s="103"/>
      <c r="DIG71" s="103"/>
      <c r="DIH71" s="103"/>
      <c r="DII71" s="103"/>
      <c r="DIJ71" s="103"/>
      <c r="DIK71" s="103"/>
      <c r="DIL71" s="103"/>
      <c r="DIM71" s="103"/>
      <c r="DIN71" s="103"/>
      <c r="DIO71" s="103"/>
      <c r="DIP71" s="103"/>
      <c r="DIQ71" s="103"/>
      <c r="DIR71" s="103"/>
      <c r="DIS71" s="103"/>
      <c r="DIT71" s="103"/>
      <c r="DIU71" s="103"/>
      <c r="DIV71" s="103"/>
      <c r="DIW71" s="103"/>
      <c r="DIX71" s="103"/>
      <c r="DIY71" s="103"/>
      <c r="DIZ71" s="103"/>
      <c r="DJA71" s="103"/>
      <c r="DJB71" s="103"/>
      <c r="DJC71" s="103"/>
      <c r="DJD71" s="103"/>
      <c r="DJE71" s="103"/>
      <c r="DJF71" s="103"/>
      <c r="DJG71" s="103"/>
      <c r="DJH71" s="103"/>
      <c r="DJI71" s="103"/>
      <c r="DJJ71" s="103"/>
      <c r="DJK71" s="103"/>
      <c r="DJL71" s="103"/>
      <c r="DJM71" s="103"/>
      <c r="DJN71" s="103"/>
      <c r="DJO71" s="103"/>
      <c r="DJP71" s="103"/>
      <c r="DJQ71" s="103"/>
      <c r="DJR71" s="103"/>
      <c r="DJS71" s="103"/>
      <c r="DJT71" s="103"/>
      <c r="DJU71" s="103"/>
      <c r="DJV71" s="103"/>
      <c r="DJW71" s="103"/>
      <c r="DJX71" s="103"/>
      <c r="DJY71" s="103"/>
      <c r="DJZ71" s="103"/>
      <c r="DKA71" s="103"/>
      <c r="DKB71" s="103"/>
      <c r="DKC71" s="103"/>
      <c r="DKD71" s="103"/>
      <c r="DKE71" s="103"/>
      <c r="DKF71" s="103"/>
      <c r="DKG71" s="103"/>
      <c r="DKH71" s="103"/>
      <c r="DKI71" s="103"/>
      <c r="DKJ71" s="103"/>
      <c r="DKK71" s="103"/>
      <c r="DKL71" s="103"/>
      <c r="DKM71" s="103"/>
      <c r="DKN71" s="103"/>
      <c r="DKO71" s="103"/>
      <c r="DKP71" s="103"/>
      <c r="DKQ71" s="103"/>
      <c r="DKR71" s="103"/>
      <c r="DKS71" s="103"/>
      <c r="DKT71" s="103"/>
      <c r="DKU71" s="103"/>
      <c r="DKV71" s="103"/>
      <c r="DKW71" s="103"/>
      <c r="DKX71" s="103"/>
      <c r="DKY71" s="103"/>
      <c r="DKZ71" s="103"/>
      <c r="DLA71" s="103"/>
      <c r="DLB71" s="103"/>
      <c r="DLC71" s="103"/>
      <c r="DLD71" s="103"/>
      <c r="DLE71" s="103"/>
      <c r="DLF71" s="103"/>
      <c r="DLG71" s="103"/>
      <c r="DLH71" s="103"/>
      <c r="DLI71" s="103"/>
      <c r="DLJ71" s="103"/>
      <c r="DLK71" s="103"/>
      <c r="DLL71" s="103"/>
      <c r="DLM71" s="103"/>
      <c r="DLN71" s="103"/>
      <c r="DLO71" s="103"/>
      <c r="DLP71" s="103"/>
      <c r="DLQ71" s="103"/>
      <c r="DLR71" s="103"/>
      <c r="DLS71" s="103"/>
      <c r="DLT71" s="103"/>
      <c r="DLU71" s="103"/>
      <c r="DLV71" s="103"/>
      <c r="DLW71" s="103"/>
      <c r="DLX71" s="103"/>
      <c r="DLY71" s="103"/>
      <c r="DLZ71" s="103"/>
      <c r="DMA71" s="103"/>
      <c r="DMB71" s="103"/>
      <c r="DMC71" s="103"/>
      <c r="DMD71" s="103"/>
      <c r="DME71" s="103"/>
      <c r="DMF71" s="103"/>
      <c r="DMG71" s="103"/>
      <c r="DMH71" s="103"/>
      <c r="DMI71" s="103"/>
      <c r="DMJ71" s="103"/>
      <c r="DMK71" s="103"/>
      <c r="DML71" s="103"/>
      <c r="DMM71" s="103"/>
      <c r="DMN71" s="103"/>
      <c r="DMO71" s="103"/>
      <c r="DMP71" s="103"/>
      <c r="DMQ71" s="103"/>
      <c r="DMR71" s="103"/>
      <c r="DMS71" s="103"/>
      <c r="DMT71" s="103"/>
      <c r="DMU71" s="103"/>
      <c r="DMV71" s="103"/>
      <c r="DMW71" s="103"/>
      <c r="DMX71" s="103"/>
      <c r="DMY71" s="103"/>
      <c r="DMZ71" s="103"/>
      <c r="DNA71" s="103"/>
      <c r="DNB71" s="103"/>
      <c r="DNC71" s="103"/>
      <c r="DND71" s="103"/>
      <c r="DNE71" s="103"/>
      <c r="DNF71" s="103"/>
      <c r="DNG71" s="103"/>
      <c r="DNH71" s="103"/>
      <c r="DNI71" s="103"/>
      <c r="DNJ71" s="103"/>
      <c r="DNK71" s="103"/>
      <c r="DNL71" s="103"/>
      <c r="DNM71" s="103"/>
      <c r="DNN71" s="103"/>
      <c r="DNO71" s="103"/>
      <c r="DNP71" s="103"/>
      <c r="DNQ71" s="103"/>
      <c r="DNR71" s="103"/>
      <c r="DNS71" s="103"/>
      <c r="DNT71" s="103"/>
      <c r="DNU71" s="103"/>
      <c r="DNV71" s="103"/>
      <c r="DNW71" s="103"/>
      <c r="DNX71" s="103"/>
      <c r="DNY71" s="103"/>
      <c r="DNZ71" s="103"/>
      <c r="DOA71" s="103"/>
      <c r="DOB71" s="103"/>
      <c r="DOC71" s="103"/>
      <c r="DOD71" s="103"/>
      <c r="DOE71" s="103"/>
      <c r="DOF71" s="103"/>
      <c r="DOG71" s="103"/>
      <c r="DOH71" s="103"/>
      <c r="DOI71" s="103"/>
      <c r="DOJ71" s="103"/>
      <c r="DOK71" s="103"/>
      <c r="DOL71" s="103"/>
      <c r="DOM71" s="103"/>
      <c r="DON71" s="103"/>
      <c r="DOO71" s="103"/>
      <c r="DOP71" s="103"/>
      <c r="DOQ71" s="103"/>
      <c r="DOR71" s="103"/>
      <c r="DOS71" s="103"/>
      <c r="DOT71" s="103"/>
      <c r="DOU71" s="103"/>
      <c r="DOV71" s="103"/>
      <c r="DOW71" s="103"/>
      <c r="DOX71" s="103"/>
      <c r="DOY71" s="103"/>
      <c r="DOZ71" s="103"/>
      <c r="DPA71" s="103"/>
      <c r="DPB71" s="103"/>
      <c r="DPC71" s="103"/>
      <c r="DPD71" s="103"/>
      <c r="DPE71" s="103"/>
      <c r="DPF71" s="103"/>
      <c r="DPG71" s="103"/>
      <c r="DPH71" s="103"/>
      <c r="DPI71" s="103"/>
      <c r="DPJ71" s="103"/>
      <c r="DPK71" s="103"/>
      <c r="DPL71" s="103"/>
      <c r="DPM71" s="103"/>
      <c r="DPN71" s="103"/>
      <c r="DPO71" s="103"/>
      <c r="DPP71" s="103"/>
      <c r="DPQ71" s="103"/>
      <c r="DPR71" s="103"/>
      <c r="DPS71" s="103"/>
      <c r="DPT71" s="103"/>
      <c r="DPU71" s="103"/>
      <c r="DPV71" s="103"/>
      <c r="DPW71" s="103"/>
      <c r="DPX71" s="103"/>
      <c r="DPY71" s="103"/>
      <c r="DPZ71" s="103"/>
      <c r="DQA71" s="103"/>
      <c r="DQB71" s="103"/>
      <c r="DQC71" s="103"/>
      <c r="DQD71" s="103"/>
      <c r="DQE71" s="103"/>
      <c r="DQF71" s="103"/>
      <c r="DQG71" s="103"/>
      <c r="DQH71" s="103"/>
      <c r="DQI71" s="103"/>
      <c r="DQJ71" s="103"/>
      <c r="DQK71" s="103"/>
      <c r="DQL71" s="103"/>
      <c r="DQM71" s="103"/>
      <c r="DQN71" s="103"/>
      <c r="DQO71" s="103"/>
      <c r="DQP71" s="103"/>
      <c r="DQQ71" s="103"/>
      <c r="DQR71" s="103"/>
      <c r="DQS71" s="103"/>
      <c r="DQT71" s="103"/>
      <c r="DQU71" s="103"/>
      <c r="DQV71" s="103"/>
      <c r="DQW71" s="103"/>
      <c r="DQX71" s="103"/>
      <c r="DQY71" s="103"/>
      <c r="DQZ71" s="103"/>
      <c r="DRA71" s="103"/>
      <c r="DRB71" s="103"/>
      <c r="DRC71" s="103"/>
      <c r="DRD71" s="103"/>
      <c r="DRE71" s="103"/>
      <c r="DRF71" s="103"/>
      <c r="DRG71" s="103"/>
      <c r="DRH71" s="103"/>
      <c r="DRI71" s="103"/>
      <c r="DRJ71" s="103"/>
      <c r="DRK71" s="103"/>
      <c r="DRL71" s="103"/>
      <c r="DRM71" s="103"/>
      <c r="DRN71" s="103"/>
      <c r="DRO71" s="103"/>
      <c r="DRP71" s="103"/>
      <c r="DRQ71" s="103"/>
      <c r="DRR71" s="103"/>
      <c r="DRS71" s="103"/>
      <c r="DRT71" s="103"/>
      <c r="DRU71" s="103"/>
      <c r="DRV71" s="103"/>
      <c r="DRW71" s="103"/>
      <c r="DRX71" s="103"/>
      <c r="DRY71" s="103"/>
      <c r="DRZ71" s="103"/>
      <c r="DSA71" s="103"/>
      <c r="DSB71" s="103"/>
      <c r="DSC71" s="103"/>
      <c r="DSD71" s="103"/>
      <c r="DSE71" s="103"/>
      <c r="DSF71" s="103"/>
      <c r="DSG71" s="103"/>
      <c r="DSH71" s="103"/>
      <c r="DSI71" s="103"/>
      <c r="DSJ71" s="103"/>
      <c r="DSK71" s="103"/>
      <c r="DSL71" s="103"/>
      <c r="DSM71" s="103"/>
      <c r="DSN71" s="103"/>
      <c r="DSO71" s="103"/>
      <c r="DSP71" s="103"/>
      <c r="DSQ71" s="103"/>
      <c r="DSR71" s="103"/>
      <c r="DSS71" s="103"/>
      <c r="DST71" s="103"/>
      <c r="DSU71" s="103"/>
      <c r="DSV71" s="103"/>
      <c r="DSW71" s="103"/>
      <c r="DSX71" s="103"/>
      <c r="DSY71" s="103"/>
      <c r="DSZ71" s="103"/>
      <c r="DTA71" s="103"/>
      <c r="DTB71" s="103"/>
      <c r="DTC71" s="103"/>
      <c r="DTD71" s="103"/>
      <c r="DTE71" s="103"/>
      <c r="DTF71" s="103"/>
      <c r="DTG71" s="103"/>
      <c r="DTH71" s="103"/>
      <c r="DTI71" s="103"/>
      <c r="DTJ71" s="103"/>
      <c r="DTK71" s="103"/>
      <c r="DTL71" s="103"/>
      <c r="DTM71" s="103"/>
      <c r="DTN71" s="103"/>
      <c r="DTO71" s="103"/>
      <c r="DTP71" s="103"/>
      <c r="DTQ71" s="103"/>
      <c r="DTR71" s="103"/>
      <c r="DTS71" s="103"/>
      <c r="DTT71" s="103"/>
      <c r="DTU71" s="103"/>
      <c r="DTV71" s="103"/>
      <c r="DTW71" s="103"/>
      <c r="DTX71" s="103"/>
      <c r="DTY71" s="103"/>
      <c r="DTZ71" s="103"/>
      <c r="DUA71" s="103"/>
      <c r="DUB71" s="103"/>
      <c r="DUC71" s="103"/>
      <c r="DUD71" s="103"/>
      <c r="DUE71" s="103"/>
      <c r="DUF71" s="103"/>
      <c r="DUG71" s="103"/>
      <c r="DUH71" s="103"/>
      <c r="DUI71" s="103"/>
      <c r="DUJ71" s="103"/>
      <c r="DUK71" s="103"/>
      <c r="DUL71" s="103"/>
      <c r="DUM71" s="103"/>
      <c r="DUN71" s="103"/>
      <c r="DUO71" s="103"/>
      <c r="DUP71" s="103"/>
      <c r="DUQ71" s="103"/>
      <c r="DUR71" s="103"/>
      <c r="DUS71" s="103"/>
      <c r="DUT71" s="103"/>
      <c r="DUU71" s="103"/>
      <c r="DUV71" s="103"/>
      <c r="DUW71" s="103"/>
      <c r="DUX71" s="103"/>
      <c r="DUY71" s="103"/>
      <c r="DUZ71" s="103"/>
      <c r="DVA71" s="103"/>
      <c r="DVB71" s="103"/>
      <c r="DVC71" s="103"/>
      <c r="DVD71" s="103"/>
      <c r="DVE71" s="103"/>
      <c r="DVF71" s="103"/>
      <c r="DVG71" s="103"/>
      <c r="DVH71" s="103"/>
      <c r="DVI71" s="103"/>
      <c r="DVJ71" s="103"/>
      <c r="DVK71" s="103"/>
      <c r="DVL71" s="103"/>
      <c r="DVM71" s="103"/>
      <c r="DVN71" s="103"/>
      <c r="DVO71" s="103"/>
      <c r="DVP71" s="103"/>
      <c r="DVQ71" s="103"/>
      <c r="DVR71" s="103"/>
      <c r="DVS71" s="103"/>
      <c r="DVT71" s="103"/>
      <c r="DVU71" s="103"/>
      <c r="DVV71" s="103"/>
      <c r="DVW71" s="103"/>
      <c r="DVX71" s="103"/>
      <c r="DVY71" s="103"/>
      <c r="DVZ71" s="103"/>
      <c r="DWA71" s="103"/>
      <c r="DWB71" s="103"/>
      <c r="DWC71" s="103"/>
      <c r="DWD71" s="103"/>
      <c r="DWE71" s="103"/>
      <c r="DWF71" s="103"/>
      <c r="DWG71" s="103"/>
      <c r="DWH71" s="103"/>
      <c r="DWI71" s="103"/>
      <c r="DWJ71" s="103"/>
      <c r="DWK71" s="103"/>
      <c r="DWL71" s="103"/>
      <c r="DWM71" s="103"/>
      <c r="DWN71" s="103"/>
      <c r="DWO71" s="103"/>
      <c r="DWP71" s="103"/>
      <c r="DWQ71" s="103"/>
      <c r="DWR71" s="103"/>
      <c r="DWS71" s="103"/>
      <c r="DWT71" s="103"/>
      <c r="DWU71" s="103"/>
      <c r="DWV71" s="103"/>
      <c r="DWW71" s="103"/>
      <c r="DWX71" s="103"/>
      <c r="DWY71" s="103"/>
      <c r="DWZ71" s="103"/>
      <c r="DXA71" s="103"/>
      <c r="DXB71" s="103"/>
      <c r="DXC71" s="103"/>
      <c r="DXD71" s="103"/>
      <c r="DXE71" s="103"/>
      <c r="DXF71" s="103"/>
      <c r="DXG71" s="103"/>
      <c r="DXH71" s="103"/>
      <c r="DXI71" s="103"/>
      <c r="DXJ71" s="103"/>
      <c r="DXK71" s="103"/>
      <c r="DXL71" s="103"/>
      <c r="DXM71" s="103"/>
      <c r="DXN71" s="103"/>
      <c r="DXO71" s="103"/>
      <c r="DXP71" s="103"/>
      <c r="DXQ71" s="103"/>
      <c r="DXR71" s="103"/>
      <c r="DXS71" s="103"/>
      <c r="DXT71" s="103"/>
      <c r="DXU71" s="103"/>
      <c r="DXV71" s="103"/>
      <c r="DXW71" s="103"/>
      <c r="DXX71" s="103"/>
      <c r="DXY71" s="103"/>
      <c r="DXZ71" s="103"/>
      <c r="DYA71" s="103"/>
      <c r="DYB71" s="103"/>
      <c r="DYC71" s="103"/>
      <c r="DYD71" s="103"/>
      <c r="DYE71" s="103"/>
      <c r="DYF71" s="103"/>
      <c r="DYG71" s="103"/>
      <c r="DYH71" s="103"/>
      <c r="DYI71" s="103"/>
      <c r="DYJ71" s="103"/>
      <c r="DYK71" s="103"/>
      <c r="DYL71" s="103"/>
      <c r="DYM71" s="103"/>
      <c r="DYN71" s="103"/>
      <c r="DYO71" s="103"/>
      <c r="DYP71" s="103"/>
      <c r="DYQ71" s="103"/>
      <c r="DYR71" s="103"/>
      <c r="DYS71" s="103"/>
      <c r="DYT71" s="103"/>
      <c r="DYU71" s="103"/>
      <c r="DYV71" s="103"/>
      <c r="DYW71" s="103"/>
      <c r="DYX71" s="103"/>
      <c r="DYY71" s="103"/>
      <c r="DYZ71" s="103"/>
      <c r="DZA71" s="103"/>
      <c r="DZB71" s="103"/>
      <c r="DZC71" s="103"/>
      <c r="DZD71" s="103"/>
      <c r="DZE71" s="103"/>
      <c r="DZF71" s="103"/>
      <c r="DZG71" s="103"/>
      <c r="DZH71" s="103"/>
      <c r="DZI71" s="103"/>
      <c r="DZJ71" s="103"/>
      <c r="DZK71" s="103"/>
      <c r="DZL71" s="103"/>
      <c r="DZM71" s="103"/>
      <c r="DZN71" s="103"/>
      <c r="DZO71" s="103"/>
      <c r="DZP71" s="103"/>
      <c r="DZQ71" s="103"/>
      <c r="DZR71" s="103"/>
      <c r="DZS71" s="103"/>
      <c r="DZT71" s="103"/>
      <c r="DZU71" s="103"/>
      <c r="DZV71" s="103"/>
      <c r="DZW71" s="103"/>
      <c r="DZX71" s="103"/>
      <c r="DZY71" s="103"/>
      <c r="DZZ71" s="103"/>
      <c r="EAA71" s="103"/>
      <c r="EAB71" s="103"/>
      <c r="EAC71" s="103"/>
      <c r="EAD71" s="103"/>
      <c r="EAE71" s="103"/>
      <c r="EAF71" s="103"/>
      <c r="EAG71" s="103"/>
      <c r="EAH71" s="103"/>
      <c r="EAI71" s="103"/>
      <c r="EAJ71" s="103"/>
      <c r="EAK71" s="103"/>
      <c r="EAL71" s="103"/>
      <c r="EAM71" s="103"/>
      <c r="EAN71" s="103"/>
      <c r="EAO71" s="103"/>
      <c r="EAP71" s="103"/>
      <c r="EAQ71" s="103"/>
      <c r="EAR71" s="103"/>
      <c r="EAS71" s="103"/>
      <c r="EAT71" s="103"/>
      <c r="EAU71" s="103"/>
      <c r="EAV71" s="103"/>
      <c r="EAW71" s="103"/>
      <c r="EAX71" s="103"/>
      <c r="EAY71" s="103"/>
      <c r="EAZ71" s="103"/>
      <c r="EBA71" s="103"/>
      <c r="EBB71" s="103"/>
      <c r="EBC71" s="103"/>
      <c r="EBD71" s="103"/>
      <c r="EBE71" s="103"/>
      <c r="EBF71" s="103"/>
      <c r="EBG71" s="103"/>
      <c r="EBH71" s="103"/>
      <c r="EBI71" s="103"/>
      <c r="EBJ71" s="103"/>
      <c r="EBK71" s="103"/>
      <c r="EBL71" s="103"/>
      <c r="EBM71" s="103"/>
      <c r="EBN71" s="103"/>
      <c r="EBO71" s="103"/>
      <c r="EBP71" s="103"/>
      <c r="EBQ71" s="103"/>
      <c r="EBR71" s="103"/>
      <c r="EBS71" s="103"/>
      <c r="EBT71" s="103"/>
      <c r="EBU71" s="103"/>
      <c r="EBV71" s="103"/>
      <c r="EBW71" s="103"/>
      <c r="EBX71" s="103"/>
      <c r="EBY71" s="103"/>
      <c r="EBZ71" s="103"/>
      <c r="ECA71" s="103"/>
      <c r="ECB71" s="103"/>
      <c r="ECC71" s="103"/>
      <c r="ECD71" s="103"/>
      <c r="ECE71" s="103"/>
      <c r="ECF71" s="103"/>
      <c r="ECG71" s="103"/>
      <c r="ECH71" s="103"/>
      <c r="ECI71" s="103"/>
      <c r="ECJ71" s="103"/>
      <c r="ECK71" s="103"/>
      <c r="ECL71" s="103"/>
      <c r="ECM71" s="103"/>
      <c r="ECN71" s="103"/>
      <c r="ECO71" s="103"/>
      <c r="ECP71" s="103"/>
      <c r="ECQ71" s="103"/>
      <c r="ECR71" s="103"/>
      <c r="ECS71" s="103"/>
      <c r="ECT71" s="103"/>
      <c r="ECU71" s="103"/>
      <c r="ECV71" s="103"/>
      <c r="ECW71" s="103"/>
      <c r="ECX71" s="103"/>
      <c r="ECY71" s="103"/>
      <c r="ECZ71" s="103"/>
      <c r="EDA71" s="103"/>
      <c r="EDB71" s="103"/>
      <c r="EDC71" s="103"/>
      <c r="EDD71" s="103"/>
      <c r="EDE71" s="103"/>
      <c r="EDF71" s="103"/>
      <c r="EDG71" s="103"/>
      <c r="EDH71" s="103"/>
      <c r="EDI71" s="103"/>
      <c r="EDJ71" s="103"/>
      <c r="EDK71" s="103"/>
      <c r="EDL71" s="103"/>
      <c r="EDM71" s="103"/>
      <c r="EDN71" s="103"/>
      <c r="EDO71" s="103"/>
      <c r="EDP71" s="103"/>
      <c r="EDQ71" s="103"/>
      <c r="EDR71" s="103"/>
      <c r="EDS71" s="103"/>
      <c r="EDT71" s="103"/>
      <c r="EDU71" s="103"/>
      <c r="EDV71" s="103"/>
      <c r="EDW71" s="103"/>
      <c r="EDX71" s="103"/>
      <c r="EDY71" s="103"/>
      <c r="EDZ71" s="103"/>
      <c r="EEA71" s="103"/>
      <c r="EEB71" s="103"/>
      <c r="EEC71" s="103"/>
      <c r="EED71" s="103"/>
      <c r="EEE71" s="103"/>
      <c r="EEF71" s="103"/>
      <c r="EEG71" s="103"/>
      <c r="EEH71" s="103"/>
      <c r="EEI71" s="103"/>
      <c r="EEJ71" s="103"/>
      <c r="EEK71" s="103"/>
      <c r="EEL71" s="103"/>
      <c r="EEM71" s="103"/>
      <c r="EEN71" s="103"/>
      <c r="EEO71" s="103"/>
      <c r="EEP71" s="103"/>
      <c r="EEQ71" s="103"/>
      <c r="EER71" s="103"/>
      <c r="EES71" s="103"/>
      <c r="EET71" s="103"/>
      <c r="EEU71" s="103"/>
      <c r="EEV71" s="103"/>
      <c r="EEW71" s="103"/>
      <c r="EEX71" s="103"/>
      <c r="EEY71" s="103"/>
      <c r="EEZ71" s="103"/>
      <c r="EFA71" s="103"/>
      <c r="EFB71" s="103"/>
      <c r="EFC71" s="103"/>
      <c r="EFD71" s="103"/>
      <c r="EFE71" s="103"/>
      <c r="EFF71" s="103"/>
      <c r="EFG71" s="103"/>
      <c r="EFH71" s="103"/>
      <c r="EFI71" s="103"/>
      <c r="EFJ71" s="103"/>
      <c r="EFK71" s="103"/>
      <c r="EFL71" s="103"/>
      <c r="EFM71" s="103"/>
      <c r="EFN71" s="103"/>
      <c r="EFO71" s="103"/>
      <c r="EFP71" s="103"/>
      <c r="EFQ71" s="103"/>
      <c r="EFR71" s="103"/>
      <c r="EFS71" s="103"/>
      <c r="EFT71" s="103"/>
      <c r="EFU71" s="103"/>
      <c r="EFV71" s="103"/>
      <c r="EFW71" s="103"/>
      <c r="EFX71" s="103"/>
      <c r="EFY71" s="103"/>
      <c r="EFZ71" s="103"/>
      <c r="EGA71" s="103"/>
      <c r="EGB71" s="103"/>
      <c r="EGC71" s="103"/>
      <c r="EGD71" s="103"/>
      <c r="EGE71" s="103"/>
      <c r="EGF71" s="103"/>
      <c r="EGG71" s="103"/>
      <c r="EGH71" s="103"/>
      <c r="EGI71" s="103"/>
      <c r="EGJ71" s="103"/>
      <c r="EGK71" s="103"/>
      <c r="EGL71" s="103"/>
      <c r="EGM71" s="103"/>
      <c r="EGN71" s="103"/>
      <c r="EGO71" s="103"/>
      <c r="EGP71" s="103"/>
      <c r="EGQ71" s="103"/>
      <c r="EGR71" s="103"/>
      <c r="EGS71" s="103"/>
      <c r="EGT71" s="103"/>
      <c r="EGU71" s="103"/>
      <c r="EGV71" s="103"/>
      <c r="EGW71" s="103"/>
      <c r="EGX71" s="103"/>
      <c r="EGY71" s="103"/>
      <c r="EGZ71" s="103"/>
      <c r="EHA71" s="103"/>
      <c r="EHB71" s="103"/>
      <c r="EHC71" s="103"/>
      <c r="EHD71" s="103"/>
      <c r="EHE71" s="103"/>
      <c r="EHF71" s="103"/>
      <c r="EHG71" s="103"/>
      <c r="EHH71" s="103"/>
      <c r="EHI71" s="103"/>
      <c r="EHJ71" s="103"/>
      <c r="EHK71" s="103"/>
      <c r="EHL71" s="103"/>
      <c r="EHM71" s="103"/>
      <c r="EHN71" s="103"/>
      <c r="EHO71" s="103"/>
      <c r="EHP71" s="103"/>
      <c r="EHQ71" s="103"/>
      <c r="EHR71" s="103"/>
      <c r="EHS71" s="103"/>
      <c r="EHT71" s="103"/>
      <c r="EHU71" s="103"/>
      <c r="EHV71" s="103"/>
      <c r="EHW71" s="103"/>
      <c r="EHX71" s="103"/>
      <c r="EHY71" s="103"/>
      <c r="EHZ71" s="103"/>
      <c r="EIA71" s="103"/>
      <c r="EIB71" s="103"/>
      <c r="EIC71" s="103"/>
      <c r="EID71" s="103"/>
      <c r="EIE71" s="103"/>
      <c r="EIF71" s="103"/>
      <c r="EIG71" s="103"/>
      <c r="EIH71" s="103"/>
      <c r="EII71" s="103"/>
      <c r="EIJ71" s="103"/>
      <c r="EIK71" s="103"/>
      <c r="EIL71" s="103"/>
      <c r="EIM71" s="103"/>
      <c r="EIN71" s="103"/>
      <c r="EIO71" s="103"/>
      <c r="EIP71" s="103"/>
      <c r="EIQ71" s="103"/>
      <c r="EIR71" s="103"/>
      <c r="EIS71" s="103"/>
      <c r="EIT71" s="103"/>
      <c r="EIU71" s="103"/>
      <c r="EIV71" s="103"/>
      <c r="EIW71" s="103"/>
      <c r="EIX71" s="103"/>
      <c r="EIY71" s="103"/>
      <c r="EIZ71" s="103"/>
      <c r="EJA71" s="103"/>
      <c r="EJB71" s="103"/>
      <c r="EJC71" s="103"/>
      <c r="EJD71" s="103"/>
      <c r="EJE71" s="103"/>
      <c r="EJF71" s="103"/>
      <c r="EJG71" s="103"/>
      <c r="EJH71" s="103"/>
      <c r="EJI71" s="103"/>
      <c r="EJJ71" s="103"/>
      <c r="EJK71" s="103"/>
      <c r="EJL71" s="103"/>
      <c r="EJM71" s="103"/>
      <c r="EJN71" s="103"/>
      <c r="EJO71" s="103"/>
      <c r="EJP71" s="103"/>
      <c r="EJQ71" s="103"/>
      <c r="EJR71" s="103"/>
      <c r="EJS71" s="103"/>
      <c r="EJT71" s="103"/>
      <c r="EJU71" s="103"/>
      <c r="EJV71" s="103"/>
      <c r="EJW71" s="103"/>
      <c r="EJX71" s="103"/>
      <c r="EJY71" s="103"/>
      <c r="EJZ71" s="103"/>
      <c r="EKA71" s="103"/>
      <c r="EKB71" s="103"/>
      <c r="EKC71" s="103"/>
      <c r="EKD71" s="103"/>
      <c r="EKE71" s="103"/>
      <c r="EKF71" s="103"/>
      <c r="EKG71" s="103"/>
      <c r="EKH71" s="103"/>
      <c r="EKI71" s="103"/>
      <c r="EKJ71" s="103"/>
      <c r="EKK71" s="103"/>
      <c r="EKL71" s="103"/>
      <c r="EKM71" s="103"/>
      <c r="EKN71" s="103"/>
      <c r="EKO71" s="103"/>
      <c r="EKP71" s="103"/>
      <c r="EKQ71" s="103"/>
      <c r="EKR71" s="103"/>
      <c r="EKS71" s="103"/>
      <c r="EKT71" s="103"/>
      <c r="EKU71" s="103"/>
      <c r="EKV71" s="103"/>
      <c r="EKW71" s="103"/>
      <c r="EKX71" s="103"/>
      <c r="EKY71" s="103"/>
      <c r="EKZ71" s="103"/>
      <c r="ELA71" s="103"/>
      <c r="ELB71" s="103"/>
      <c r="ELC71" s="103"/>
      <c r="ELD71" s="103"/>
      <c r="ELE71" s="103"/>
      <c r="ELF71" s="103"/>
      <c r="ELG71" s="103"/>
      <c r="ELH71" s="103"/>
      <c r="ELI71" s="103"/>
      <c r="ELJ71" s="103"/>
      <c r="ELK71" s="103"/>
      <c r="ELL71" s="103"/>
      <c r="ELM71" s="103"/>
      <c r="ELN71" s="103"/>
      <c r="ELO71" s="103"/>
      <c r="ELP71" s="103"/>
      <c r="ELQ71" s="103"/>
      <c r="ELR71" s="103"/>
      <c r="ELS71" s="103"/>
      <c r="ELT71" s="103"/>
      <c r="ELU71" s="103"/>
      <c r="ELV71" s="103"/>
      <c r="ELW71" s="103"/>
      <c r="ELX71" s="103"/>
      <c r="ELY71" s="103"/>
      <c r="ELZ71" s="103"/>
      <c r="EMA71" s="103"/>
      <c r="EMB71" s="103"/>
      <c r="EMC71" s="103"/>
      <c r="EMD71" s="103"/>
      <c r="EME71" s="103"/>
      <c r="EMF71" s="103"/>
      <c r="EMG71" s="103"/>
      <c r="EMH71" s="103"/>
      <c r="EMI71" s="103"/>
      <c r="EMJ71" s="103"/>
      <c r="EMK71" s="103"/>
      <c r="EML71" s="103"/>
      <c r="EMM71" s="103"/>
      <c r="EMN71" s="103"/>
      <c r="EMO71" s="103"/>
      <c r="EMP71" s="103"/>
      <c r="EMQ71" s="103"/>
      <c r="EMR71" s="103"/>
      <c r="EMS71" s="103"/>
      <c r="EMT71" s="103"/>
      <c r="EMU71" s="103"/>
      <c r="EMV71" s="103"/>
      <c r="EMW71" s="103"/>
      <c r="EMX71" s="103"/>
      <c r="EMY71" s="103"/>
      <c r="EMZ71" s="103"/>
      <c r="ENA71" s="103"/>
      <c r="ENB71" s="103"/>
      <c r="ENC71" s="103"/>
      <c r="END71" s="103"/>
      <c r="ENE71" s="103"/>
      <c r="ENF71" s="103"/>
      <c r="ENG71" s="103"/>
      <c r="ENH71" s="103"/>
      <c r="ENI71" s="103"/>
      <c r="ENJ71" s="103"/>
      <c r="ENK71" s="103"/>
      <c r="ENL71" s="103"/>
      <c r="ENM71" s="103"/>
      <c r="ENN71" s="103"/>
      <c r="ENO71" s="103"/>
      <c r="ENP71" s="103"/>
      <c r="ENQ71" s="103"/>
      <c r="ENR71" s="103"/>
      <c r="ENS71" s="103"/>
      <c r="ENT71" s="103"/>
      <c r="ENU71" s="103"/>
      <c r="ENV71" s="103"/>
      <c r="ENW71" s="103"/>
      <c r="ENX71" s="103"/>
      <c r="ENY71" s="103"/>
      <c r="ENZ71" s="103"/>
      <c r="EOA71" s="103"/>
      <c r="EOB71" s="103"/>
      <c r="EOC71" s="103"/>
      <c r="EOD71" s="103"/>
      <c r="EOE71" s="103"/>
      <c r="EOF71" s="103"/>
      <c r="EOG71" s="103"/>
      <c r="EOH71" s="103"/>
      <c r="EOI71" s="103"/>
      <c r="EOJ71" s="103"/>
      <c r="EOK71" s="103"/>
      <c r="EOL71" s="103"/>
      <c r="EOM71" s="103"/>
      <c r="EON71" s="103"/>
      <c r="EOO71" s="103"/>
      <c r="EOP71" s="103"/>
      <c r="EOQ71" s="103"/>
      <c r="EOR71" s="103"/>
      <c r="EOS71" s="103"/>
      <c r="EOT71" s="103"/>
      <c r="EOU71" s="103"/>
      <c r="EOV71" s="103"/>
      <c r="EOW71" s="103"/>
      <c r="EOX71" s="103"/>
      <c r="EOY71" s="103"/>
      <c r="EOZ71" s="103"/>
      <c r="EPA71" s="103"/>
      <c r="EPB71" s="103"/>
      <c r="EPC71" s="103"/>
      <c r="EPD71" s="103"/>
      <c r="EPE71" s="103"/>
      <c r="EPF71" s="103"/>
      <c r="EPG71" s="103"/>
      <c r="EPH71" s="103"/>
      <c r="EPI71" s="103"/>
      <c r="EPJ71" s="103"/>
      <c r="EPK71" s="103"/>
      <c r="EPL71" s="103"/>
      <c r="EPM71" s="103"/>
      <c r="EPN71" s="103"/>
      <c r="EPO71" s="103"/>
      <c r="EPP71" s="103"/>
      <c r="EPQ71" s="103"/>
      <c r="EPR71" s="103"/>
      <c r="EPS71" s="103"/>
      <c r="EPT71" s="103"/>
      <c r="EPU71" s="103"/>
      <c r="EPV71" s="103"/>
      <c r="EPW71" s="103"/>
      <c r="EPX71" s="103"/>
      <c r="EPY71" s="103"/>
      <c r="EPZ71" s="103"/>
      <c r="EQA71" s="103"/>
      <c r="EQB71" s="103"/>
      <c r="EQC71" s="103"/>
      <c r="EQD71" s="103"/>
      <c r="EQE71" s="103"/>
      <c r="EQF71" s="103"/>
      <c r="EQG71" s="103"/>
      <c r="EQH71" s="103"/>
      <c r="EQI71" s="103"/>
      <c r="EQJ71" s="103"/>
      <c r="EQK71" s="103"/>
      <c r="EQL71" s="103"/>
      <c r="EQM71" s="103"/>
      <c r="EQN71" s="103"/>
      <c r="EQO71" s="103"/>
      <c r="EQP71" s="103"/>
      <c r="EQQ71" s="103"/>
      <c r="EQR71" s="103"/>
      <c r="EQS71" s="103"/>
      <c r="EQT71" s="103"/>
      <c r="EQU71" s="103"/>
      <c r="EQV71" s="103"/>
      <c r="EQW71" s="103"/>
      <c r="EQX71" s="103"/>
      <c r="EQY71" s="103"/>
      <c r="EQZ71" s="103"/>
      <c r="ERA71" s="103"/>
      <c r="ERB71" s="103"/>
      <c r="ERC71" s="103"/>
      <c r="ERD71" s="103"/>
      <c r="ERE71" s="103"/>
      <c r="ERF71" s="103"/>
      <c r="ERG71" s="103"/>
      <c r="ERH71" s="103"/>
      <c r="ERI71" s="103"/>
      <c r="ERJ71" s="103"/>
      <c r="ERK71" s="103"/>
      <c r="ERL71" s="103"/>
      <c r="ERM71" s="103"/>
      <c r="ERN71" s="103"/>
      <c r="ERO71" s="103"/>
      <c r="ERP71" s="103"/>
      <c r="ERQ71" s="103"/>
      <c r="ERR71" s="103"/>
      <c r="ERS71" s="103"/>
      <c r="ERT71" s="103"/>
      <c r="ERU71" s="103"/>
      <c r="ERV71" s="103"/>
      <c r="ERW71" s="103"/>
      <c r="ERX71" s="103"/>
      <c r="ERY71" s="103"/>
      <c r="ERZ71" s="103"/>
      <c r="ESA71" s="103"/>
      <c r="ESB71" s="103"/>
      <c r="ESC71" s="103"/>
      <c r="ESD71" s="103"/>
      <c r="ESE71" s="103"/>
      <c r="ESF71" s="103"/>
      <c r="ESG71" s="103"/>
      <c r="ESH71" s="103"/>
      <c r="ESI71" s="103"/>
      <c r="ESJ71" s="103"/>
      <c r="ESK71" s="103"/>
      <c r="ESL71" s="103"/>
      <c r="ESM71" s="103"/>
      <c r="ESN71" s="103"/>
      <c r="ESO71" s="103"/>
      <c r="ESP71" s="103"/>
      <c r="ESQ71" s="103"/>
      <c r="ESR71" s="103"/>
      <c r="ESS71" s="103"/>
      <c r="EST71" s="103"/>
      <c r="ESU71" s="103"/>
      <c r="ESV71" s="103"/>
      <c r="ESW71" s="103"/>
      <c r="ESX71" s="103"/>
      <c r="ESY71" s="103"/>
      <c r="ESZ71" s="103"/>
      <c r="ETA71" s="103"/>
      <c r="ETB71" s="103"/>
      <c r="ETC71" s="103"/>
      <c r="ETD71" s="103"/>
      <c r="ETE71" s="103"/>
      <c r="ETF71" s="103"/>
      <c r="ETG71" s="103"/>
      <c r="ETH71" s="103"/>
      <c r="ETI71" s="103"/>
      <c r="ETJ71" s="103"/>
      <c r="ETK71" s="103"/>
      <c r="ETL71" s="103"/>
      <c r="ETM71" s="103"/>
      <c r="ETN71" s="103"/>
      <c r="ETO71" s="103"/>
      <c r="ETP71" s="103"/>
      <c r="ETQ71" s="103"/>
      <c r="ETR71" s="103"/>
      <c r="ETS71" s="103"/>
      <c r="ETT71" s="103"/>
      <c r="ETU71" s="103"/>
      <c r="ETV71" s="103"/>
      <c r="ETW71" s="103"/>
      <c r="ETX71" s="103"/>
      <c r="ETY71" s="103"/>
      <c r="ETZ71" s="103"/>
      <c r="EUA71" s="103"/>
      <c r="EUB71" s="103"/>
      <c r="EUC71" s="103"/>
      <c r="EUD71" s="103"/>
      <c r="EUE71" s="103"/>
      <c r="EUF71" s="103"/>
      <c r="EUG71" s="103"/>
      <c r="EUH71" s="103"/>
      <c r="EUI71" s="103"/>
      <c r="EUJ71" s="103"/>
      <c r="EUK71" s="103"/>
      <c r="EUL71" s="103"/>
      <c r="EUM71" s="103"/>
      <c r="EUN71" s="103"/>
      <c r="EUO71" s="103"/>
      <c r="EUP71" s="103"/>
      <c r="EUQ71" s="103"/>
      <c r="EUR71" s="103"/>
      <c r="EUS71" s="103"/>
      <c r="EUT71" s="103"/>
      <c r="EUU71" s="103"/>
      <c r="EUV71" s="103"/>
      <c r="EUW71" s="103"/>
      <c r="EUX71" s="103"/>
      <c r="EUY71" s="103"/>
      <c r="EUZ71" s="103"/>
      <c r="EVA71" s="103"/>
      <c r="EVB71" s="103"/>
      <c r="EVC71" s="103"/>
      <c r="EVD71" s="103"/>
      <c r="EVE71" s="103"/>
      <c r="EVF71" s="103"/>
      <c r="EVG71" s="103"/>
      <c r="EVH71" s="103"/>
      <c r="EVI71" s="103"/>
      <c r="EVJ71" s="103"/>
      <c r="EVK71" s="103"/>
      <c r="EVL71" s="103"/>
      <c r="EVM71" s="103"/>
      <c r="EVN71" s="103"/>
      <c r="EVO71" s="103"/>
      <c r="EVP71" s="103"/>
      <c r="EVQ71" s="103"/>
      <c r="EVR71" s="103"/>
      <c r="EVS71" s="103"/>
      <c r="EVT71" s="103"/>
      <c r="EVU71" s="103"/>
      <c r="EVV71" s="103"/>
      <c r="EVW71" s="103"/>
      <c r="EVX71" s="103"/>
      <c r="EVY71" s="103"/>
      <c r="EVZ71" s="103"/>
      <c r="EWA71" s="103"/>
      <c r="EWB71" s="103"/>
      <c r="EWC71" s="103"/>
      <c r="EWD71" s="103"/>
      <c r="EWE71" s="103"/>
      <c r="EWF71" s="103"/>
      <c r="EWG71" s="103"/>
      <c r="EWH71" s="103"/>
      <c r="EWI71" s="103"/>
      <c r="EWJ71" s="103"/>
      <c r="EWK71" s="103"/>
      <c r="EWL71" s="103"/>
      <c r="EWM71" s="103"/>
      <c r="EWN71" s="103"/>
      <c r="EWO71" s="103"/>
      <c r="EWP71" s="103"/>
      <c r="EWQ71" s="103"/>
      <c r="EWR71" s="103"/>
      <c r="EWS71" s="103"/>
      <c r="EWT71" s="103"/>
      <c r="EWU71" s="103"/>
      <c r="EWV71" s="103"/>
      <c r="EWW71" s="103"/>
      <c r="EWX71" s="103"/>
      <c r="EWY71" s="103"/>
      <c r="EWZ71" s="103"/>
      <c r="EXA71" s="103"/>
      <c r="EXB71" s="103"/>
      <c r="EXC71" s="103"/>
      <c r="EXD71" s="103"/>
      <c r="EXE71" s="103"/>
      <c r="EXF71" s="103"/>
      <c r="EXG71" s="103"/>
      <c r="EXH71" s="103"/>
      <c r="EXI71" s="103"/>
      <c r="EXJ71" s="103"/>
      <c r="EXK71" s="103"/>
      <c r="EXL71" s="103"/>
      <c r="EXM71" s="103"/>
      <c r="EXN71" s="103"/>
      <c r="EXO71" s="103"/>
      <c r="EXP71" s="103"/>
      <c r="EXQ71" s="103"/>
      <c r="EXR71" s="103"/>
      <c r="EXS71" s="103"/>
      <c r="EXT71" s="103"/>
      <c r="EXU71" s="103"/>
      <c r="EXV71" s="103"/>
      <c r="EXW71" s="103"/>
      <c r="EXX71" s="103"/>
      <c r="EXY71" s="103"/>
      <c r="EXZ71" s="103"/>
      <c r="EYA71" s="103"/>
      <c r="EYB71" s="103"/>
      <c r="EYC71" s="103"/>
      <c r="EYD71" s="103"/>
      <c r="EYE71" s="103"/>
      <c r="EYF71" s="103"/>
      <c r="EYG71" s="103"/>
      <c r="EYH71" s="103"/>
      <c r="EYI71" s="103"/>
      <c r="EYJ71" s="103"/>
      <c r="EYK71" s="103"/>
      <c r="EYL71" s="103"/>
      <c r="EYM71" s="103"/>
      <c r="EYN71" s="103"/>
      <c r="EYO71" s="103"/>
      <c r="EYP71" s="103"/>
      <c r="EYQ71" s="103"/>
      <c r="EYR71" s="103"/>
      <c r="EYS71" s="103"/>
      <c r="EYT71" s="103"/>
      <c r="EYU71" s="103"/>
      <c r="EYV71" s="103"/>
      <c r="EYW71" s="103"/>
      <c r="EYX71" s="103"/>
      <c r="EYY71" s="103"/>
      <c r="EYZ71" s="103"/>
      <c r="EZA71" s="103"/>
      <c r="EZB71" s="103"/>
      <c r="EZC71" s="103"/>
      <c r="EZD71" s="103"/>
      <c r="EZE71" s="103"/>
      <c r="EZF71" s="103"/>
      <c r="EZG71" s="103"/>
      <c r="EZH71" s="103"/>
      <c r="EZI71" s="103"/>
      <c r="EZJ71" s="103"/>
      <c r="EZK71" s="103"/>
      <c r="EZL71" s="103"/>
      <c r="EZM71" s="103"/>
      <c r="EZN71" s="103"/>
      <c r="EZO71" s="103"/>
      <c r="EZP71" s="103"/>
      <c r="EZQ71" s="103"/>
      <c r="EZR71" s="103"/>
      <c r="EZS71" s="103"/>
      <c r="EZT71" s="103"/>
      <c r="EZU71" s="103"/>
      <c r="EZV71" s="103"/>
      <c r="EZW71" s="103"/>
      <c r="EZX71" s="103"/>
      <c r="EZY71" s="103"/>
      <c r="EZZ71" s="103"/>
      <c r="FAA71" s="103"/>
      <c r="FAB71" s="103"/>
      <c r="FAC71" s="103"/>
      <c r="FAD71" s="103"/>
      <c r="FAE71" s="103"/>
      <c r="FAF71" s="103"/>
      <c r="FAG71" s="103"/>
      <c r="FAH71" s="103"/>
      <c r="FAI71" s="103"/>
      <c r="FAJ71" s="103"/>
      <c r="FAK71" s="103"/>
      <c r="FAL71" s="103"/>
      <c r="FAM71" s="103"/>
      <c r="FAN71" s="103"/>
      <c r="FAO71" s="103"/>
      <c r="FAP71" s="103"/>
      <c r="FAQ71" s="103"/>
      <c r="FAR71" s="103"/>
      <c r="FAS71" s="103"/>
      <c r="FAT71" s="103"/>
      <c r="FAU71" s="103"/>
      <c r="FAV71" s="103"/>
      <c r="FAW71" s="103"/>
      <c r="FAX71" s="103"/>
      <c r="FAY71" s="103"/>
      <c r="FAZ71" s="103"/>
      <c r="FBA71" s="103"/>
      <c r="FBB71" s="103"/>
      <c r="FBC71" s="103"/>
      <c r="FBD71" s="103"/>
      <c r="FBE71" s="103"/>
      <c r="FBF71" s="103"/>
      <c r="FBG71" s="103"/>
      <c r="FBH71" s="103"/>
      <c r="FBI71" s="103"/>
      <c r="FBJ71" s="103"/>
      <c r="FBK71" s="103"/>
      <c r="FBL71" s="103"/>
      <c r="FBM71" s="103"/>
      <c r="FBN71" s="103"/>
      <c r="FBO71" s="103"/>
      <c r="FBP71" s="103"/>
      <c r="FBQ71" s="103"/>
      <c r="FBR71" s="103"/>
      <c r="FBS71" s="103"/>
      <c r="FBT71" s="103"/>
      <c r="FBU71" s="103"/>
      <c r="FBV71" s="103"/>
      <c r="FBW71" s="103"/>
      <c r="FBX71" s="103"/>
      <c r="FBY71" s="103"/>
      <c r="FBZ71" s="103"/>
      <c r="FCA71" s="103"/>
      <c r="FCB71" s="103"/>
      <c r="FCC71" s="103"/>
      <c r="FCD71" s="103"/>
      <c r="FCE71" s="103"/>
      <c r="FCF71" s="103"/>
      <c r="FCG71" s="103"/>
      <c r="FCH71" s="103"/>
      <c r="FCI71" s="103"/>
      <c r="FCJ71" s="103"/>
      <c r="FCK71" s="103"/>
      <c r="FCL71" s="103"/>
      <c r="FCM71" s="103"/>
      <c r="FCN71" s="103"/>
      <c r="FCO71" s="103"/>
      <c r="FCP71" s="103"/>
      <c r="FCQ71" s="103"/>
      <c r="FCR71" s="103"/>
      <c r="FCS71" s="103"/>
      <c r="FCT71" s="103"/>
      <c r="FCU71" s="103"/>
      <c r="FCV71" s="103"/>
      <c r="FCW71" s="103"/>
      <c r="FCX71" s="103"/>
      <c r="FCY71" s="103"/>
      <c r="FCZ71" s="103"/>
      <c r="FDA71" s="103"/>
      <c r="FDB71" s="103"/>
      <c r="FDC71" s="103"/>
      <c r="FDD71" s="103"/>
      <c r="FDE71" s="103"/>
      <c r="FDF71" s="103"/>
      <c r="FDG71" s="103"/>
      <c r="FDH71" s="103"/>
      <c r="FDI71" s="103"/>
      <c r="FDJ71" s="103"/>
      <c r="FDK71" s="103"/>
      <c r="FDL71" s="103"/>
      <c r="FDM71" s="103"/>
      <c r="FDN71" s="103"/>
      <c r="FDO71" s="103"/>
      <c r="FDP71" s="103"/>
      <c r="FDQ71" s="103"/>
      <c r="FDR71" s="103"/>
      <c r="FDS71" s="103"/>
      <c r="FDT71" s="103"/>
      <c r="FDU71" s="103"/>
      <c r="FDV71" s="103"/>
      <c r="FDW71" s="103"/>
      <c r="FDX71" s="103"/>
      <c r="FDY71" s="103"/>
      <c r="FDZ71" s="103"/>
      <c r="FEA71" s="103"/>
      <c r="FEB71" s="103"/>
      <c r="FEC71" s="103"/>
      <c r="FED71" s="103"/>
      <c r="FEE71" s="103"/>
      <c r="FEF71" s="103"/>
      <c r="FEG71" s="103"/>
      <c r="FEH71" s="103"/>
      <c r="FEI71" s="103"/>
      <c r="FEJ71" s="103"/>
      <c r="FEK71" s="103"/>
      <c r="FEL71" s="103"/>
      <c r="FEM71" s="103"/>
      <c r="FEN71" s="103"/>
      <c r="FEO71" s="103"/>
      <c r="FEP71" s="103"/>
      <c r="FEQ71" s="103"/>
      <c r="FER71" s="103"/>
      <c r="FES71" s="103"/>
      <c r="FET71" s="103"/>
      <c r="FEU71" s="103"/>
      <c r="FEV71" s="103"/>
      <c r="FEW71" s="103"/>
      <c r="FEX71" s="103"/>
      <c r="FEY71" s="103"/>
      <c r="FEZ71" s="103"/>
      <c r="FFA71" s="103"/>
      <c r="FFB71" s="103"/>
      <c r="FFC71" s="103"/>
      <c r="FFD71" s="103"/>
      <c r="FFE71" s="103"/>
      <c r="FFF71" s="103"/>
      <c r="FFG71" s="103"/>
      <c r="FFH71" s="103"/>
      <c r="FFI71" s="103"/>
      <c r="FFJ71" s="103"/>
      <c r="FFK71" s="103"/>
      <c r="FFL71" s="103"/>
      <c r="FFM71" s="103"/>
      <c r="FFN71" s="103"/>
      <c r="FFO71" s="103"/>
      <c r="FFP71" s="103"/>
      <c r="FFQ71" s="103"/>
      <c r="FFR71" s="103"/>
      <c r="FFS71" s="103"/>
      <c r="FFT71" s="103"/>
      <c r="FFU71" s="103"/>
      <c r="FFV71" s="103"/>
      <c r="FFW71" s="103"/>
      <c r="FFX71" s="103"/>
      <c r="FFY71" s="103"/>
      <c r="FFZ71" s="103"/>
      <c r="FGA71" s="103"/>
      <c r="FGB71" s="103"/>
      <c r="FGC71" s="103"/>
      <c r="FGD71" s="103"/>
      <c r="FGE71" s="103"/>
      <c r="FGF71" s="103"/>
      <c r="FGG71" s="103"/>
      <c r="FGH71" s="103"/>
      <c r="FGI71" s="103"/>
      <c r="FGJ71" s="103"/>
      <c r="FGK71" s="103"/>
      <c r="FGL71" s="103"/>
      <c r="FGM71" s="103"/>
      <c r="FGN71" s="103"/>
      <c r="FGO71" s="103"/>
      <c r="FGP71" s="103"/>
      <c r="FGQ71" s="103"/>
      <c r="FGR71" s="103"/>
      <c r="FGS71" s="103"/>
      <c r="FGT71" s="103"/>
      <c r="FGU71" s="103"/>
      <c r="FGV71" s="103"/>
      <c r="FGW71" s="103"/>
      <c r="FGX71" s="103"/>
      <c r="FGY71" s="103"/>
      <c r="FGZ71" s="103"/>
      <c r="FHA71" s="103"/>
      <c r="FHB71" s="103"/>
      <c r="FHC71" s="103"/>
      <c r="FHD71" s="103"/>
      <c r="FHE71" s="103"/>
      <c r="FHF71" s="103"/>
      <c r="FHG71" s="103"/>
      <c r="FHH71" s="103"/>
      <c r="FHI71" s="103"/>
      <c r="FHJ71" s="103"/>
      <c r="FHK71" s="103"/>
      <c r="FHL71" s="103"/>
      <c r="FHM71" s="103"/>
      <c r="FHN71" s="103"/>
      <c r="FHO71" s="103"/>
      <c r="FHP71" s="103"/>
      <c r="FHQ71" s="103"/>
      <c r="FHR71" s="103"/>
      <c r="FHS71" s="103"/>
      <c r="FHT71" s="103"/>
      <c r="FHU71" s="103"/>
      <c r="FHV71" s="103"/>
      <c r="FHW71" s="103"/>
      <c r="FHX71" s="103"/>
      <c r="FHY71" s="103"/>
      <c r="FHZ71" s="103"/>
      <c r="FIA71" s="103"/>
      <c r="FIB71" s="103"/>
      <c r="FIC71" s="103"/>
      <c r="FID71" s="103"/>
      <c r="FIE71" s="103"/>
      <c r="FIF71" s="103"/>
      <c r="FIG71" s="103"/>
      <c r="FIH71" s="103"/>
      <c r="FII71" s="103"/>
      <c r="FIJ71" s="103"/>
      <c r="FIK71" s="103"/>
      <c r="FIL71" s="103"/>
      <c r="FIM71" s="103"/>
      <c r="FIN71" s="103"/>
      <c r="FIO71" s="103"/>
      <c r="FIP71" s="103"/>
      <c r="FIQ71" s="103"/>
      <c r="FIR71" s="103"/>
      <c r="FIS71" s="103"/>
      <c r="FIT71" s="103"/>
      <c r="FIU71" s="103"/>
      <c r="FIV71" s="103"/>
      <c r="FIW71" s="103"/>
      <c r="FIX71" s="103"/>
      <c r="FIY71" s="103"/>
      <c r="FIZ71" s="103"/>
      <c r="FJA71" s="103"/>
      <c r="FJB71" s="103"/>
      <c r="FJC71" s="103"/>
      <c r="FJD71" s="103"/>
      <c r="FJE71" s="103"/>
      <c r="FJF71" s="103"/>
      <c r="FJG71" s="103"/>
      <c r="FJH71" s="103"/>
      <c r="FJI71" s="103"/>
      <c r="FJJ71" s="103"/>
      <c r="FJK71" s="103"/>
      <c r="FJL71" s="103"/>
      <c r="FJM71" s="103"/>
      <c r="FJN71" s="103"/>
      <c r="FJO71" s="103"/>
      <c r="FJP71" s="103"/>
      <c r="FJQ71" s="103"/>
      <c r="FJR71" s="103"/>
      <c r="FJS71" s="103"/>
      <c r="FJT71" s="103"/>
      <c r="FJU71" s="103"/>
      <c r="FJV71" s="103"/>
      <c r="FJW71" s="103"/>
      <c r="FJX71" s="103"/>
      <c r="FJY71" s="103"/>
      <c r="FJZ71" s="103"/>
      <c r="FKA71" s="103"/>
      <c r="FKB71" s="103"/>
      <c r="FKC71" s="103"/>
      <c r="FKD71" s="103"/>
      <c r="FKE71" s="103"/>
      <c r="FKF71" s="103"/>
      <c r="FKG71" s="103"/>
      <c r="FKH71" s="103"/>
      <c r="FKI71" s="103"/>
      <c r="FKJ71" s="103"/>
      <c r="FKK71" s="103"/>
      <c r="FKL71" s="103"/>
      <c r="FKM71" s="103"/>
      <c r="FKN71" s="103"/>
      <c r="FKO71" s="103"/>
      <c r="FKP71" s="103"/>
      <c r="FKQ71" s="103"/>
      <c r="FKR71" s="103"/>
      <c r="FKS71" s="103"/>
      <c r="FKT71" s="103"/>
      <c r="FKU71" s="103"/>
      <c r="FKV71" s="103"/>
      <c r="FKW71" s="103"/>
      <c r="FKX71" s="103"/>
      <c r="FKY71" s="103"/>
      <c r="FKZ71" s="103"/>
      <c r="FLA71" s="103"/>
      <c r="FLB71" s="103"/>
      <c r="FLC71" s="103"/>
      <c r="FLD71" s="103"/>
      <c r="FLE71" s="103"/>
      <c r="FLF71" s="103"/>
      <c r="FLG71" s="103"/>
      <c r="FLH71" s="103"/>
      <c r="FLI71" s="103"/>
      <c r="FLJ71" s="103"/>
      <c r="FLK71" s="103"/>
      <c r="FLL71" s="103"/>
      <c r="FLM71" s="103"/>
      <c r="FLN71" s="103"/>
      <c r="FLO71" s="103"/>
      <c r="FLP71" s="103"/>
      <c r="FLQ71" s="103"/>
      <c r="FLR71" s="103"/>
      <c r="FLS71" s="103"/>
      <c r="FLT71" s="103"/>
      <c r="FLU71" s="103"/>
      <c r="FLV71" s="103"/>
      <c r="FLW71" s="103"/>
      <c r="FLX71" s="103"/>
      <c r="FLY71" s="103"/>
      <c r="FLZ71" s="103"/>
      <c r="FMA71" s="103"/>
      <c r="FMB71" s="103"/>
      <c r="FMC71" s="103"/>
      <c r="FMD71" s="103"/>
      <c r="FME71" s="103"/>
      <c r="FMF71" s="103"/>
      <c r="FMG71" s="103"/>
      <c r="FMH71" s="103"/>
      <c r="FMI71" s="103"/>
      <c r="FMJ71" s="103"/>
      <c r="FMK71" s="103"/>
      <c r="FML71" s="103"/>
      <c r="FMM71" s="103"/>
      <c r="FMN71" s="103"/>
      <c r="FMO71" s="103"/>
      <c r="FMP71" s="103"/>
      <c r="FMQ71" s="103"/>
      <c r="FMR71" s="103"/>
      <c r="FMS71" s="103"/>
      <c r="FMT71" s="103"/>
      <c r="FMU71" s="103"/>
      <c r="FMV71" s="103"/>
      <c r="FMW71" s="103"/>
      <c r="FMX71" s="103"/>
      <c r="FMY71" s="103"/>
      <c r="FMZ71" s="103"/>
      <c r="FNA71" s="103"/>
      <c r="FNB71" s="103"/>
      <c r="FNC71" s="103"/>
      <c r="FND71" s="103"/>
      <c r="FNE71" s="103"/>
      <c r="FNF71" s="103"/>
      <c r="FNG71" s="103"/>
      <c r="FNH71" s="103"/>
      <c r="FNI71" s="103"/>
      <c r="FNJ71" s="103"/>
      <c r="FNK71" s="103"/>
      <c r="FNL71" s="103"/>
      <c r="FNM71" s="103"/>
      <c r="FNN71" s="103"/>
      <c r="FNO71" s="103"/>
      <c r="FNP71" s="103"/>
      <c r="FNQ71" s="103"/>
      <c r="FNR71" s="103"/>
      <c r="FNS71" s="103"/>
      <c r="FNT71" s="103"/>
      <c r="FNU71" s="103"/>
      <c r="FNV71" s="103"/>
      <c r="FNW71" s="103"/>
      <c r="FNX71" s="103"/>
      <c r="FNY71" s="103"/>
      <c r="FNZ71" s="103"/>
      <c r="FOA71" s="103"/>
      <c r="FOB71" s="103"/>
      <c r="FOC71" s="103"/>
      <c r="FOD71" s="103"/>
      <c r="FOE71" s="103"/>
      <c r="FOF71" s="103"/>
      <c r="FOG71" s="103"/>
      <c r="FOH71" s="103"/>
      <c r="FOI71" s="103"/>
      <c r="FOJ71" s="103"/>
      <c r="FOK71" s="103"/>
      <c r="FOL71" s="103"/>
      <c r="FOM71" s="103"/>
      <c r="FON71" s="103"/>
      <c r="FOO71" s="103"/>
      <c r="FOP71" s="103"/>
      <c r="FOQ71" s="103"/>
      <c r="FOR71" s="103"/>
      <c r="FOS71" s="103"/>
      <c r="FOT71" s="103"/>
      <c r="FOU71" s="103"/>
      <c r="FOV71" s="103"/>
      <c r="FOW71" s="103"/>
      <c r="FOX71" s="103"/>
      <c r="FOY71" s="103"/>
      <c r="FOZ71" s="103"/>
      <c r="FPA71" s="103"/>
      <c r="FPB71" s="103"/>
      <c r="FPC71" s="103"/>
      <c r="FPD71" s="103"/>
      <c r="FPE71" s="103"/>
      <c r="FPF71" s="103"/>
      <c r="FPG71" s="103"/>
      <c r="FPH71" s="103"/>
      <c r="FPI71" s="103"/>
      <c r="FPJ71" s="103"/>
      <c r="FPK71" s="103"/>
      <c r="FPL71" s="103"/>
      <c r="FPM71" s="103"/>
      <c r="FPN71" s="103"/>
      <c r="FPO71" s="103"/>
      <c r="FPP71" s="103"/>
      <c r="FPQ71" s="103"/>
      <c r="FPR71" s="103"/>
      <c r="FPS71" s="103"/>
      <c r="FPT71" s="103"/>
      <c r="FPU71" s="103"/>
      <c r="FPV71" s="103"/>
      <c r="FPW71" s="103"/>
      <c r="FPX71" s="103"/>
      <c r="FPY71" s="103"/>
      <c r="FPZ71" s="103"/>
      <c r="FQA71" s="103"/>
      <c r="FQB71" s="103"/>
      <c r="FQC71" s="103"/>
      <c r="FQD71" s="103"/>
      <c r="FQE71" s="103"/>
      <c r="FQF71" s="103"/>
      <c r="FQG71" s="103"/>
      <c r="FQH71" s="103"/>
      <c r="FQI71" s="103"/>
      <c r="FQJ71" s="103"/>
      <c r="FQK71" s="103"/>
      <c r="FQL71" s="103"/>
      <c r="FQM71" s="103"/>
      <c r="FQN71" s="103"/>
      <c r="FQO71" s="103"/>
      <c r="FQP71" s="103"/>
      <c r="FQQ71" s="103"/>
      <c r="FQR71" s="103"/>
      <c r="FQS71" s="103"/>
      <c r="FQT71" s="103"/>
      <c r="FQU71" s="103"/>
      <c r="FQV71" s="103"/>
      <c r="FQW71" s="103"/>
      <c r="FQX71" s="103"/>
      <c r="FQY71" s="103"/>
      <c r="FQZ71" s="103"/>
      <c r="FRA71" s="103"/>
      <c r="FRB71" s="103"/>
      <c r="FRC71" s="103"/>
      <c r="FRD71" s="103"/>
      <c r="FRE71" s="103"/>
      <c r="FRF71" s="103"/>
      <c r="FRG71" s="103"/>
      <c r="FRH71" s="103"/>
      <c r="FRI71" s="103"/>
      <c r="FRJ71" s="103"/>
      <c r="FRK71" s="103"/>
      <c r="FRL71" s="103"/>
      <c r="FRM71" s="103"/>
      <c r="FRN71" s="103"/>
      <c r="FRO71" s="103"/>
      <c r="FRP71" s="103"/>
      <c r="FRQ71" s="103"/>
      <c r="FRR71" s="103"/>
      <c r="FRS71" s="103"/>
      <c r="FRT71" s="103"/>
      <c r="FRU71" s="103"/>
      <c r="FRV71" s="103"/>
      <c r="FRW71" s="103"/>
      <c r="FRX71" s="103"/>
      <c r="FRY71" s="103"/>
      <c r="FRZ71" s="103"/>
      <c r="FSA71" s="103"/>
      <c r="FSB71" s="103"/>
      <c r="FSC71" s="103"/>
      <c r="FSD71" s="103"/>
      <c r="FSE71" s="103"/>
      <c r="FSF71" s="103"/>
      <c r="FSG71" s="103"/>
      <c r="FSH71" s="103"/>
      <c r="FSI71" s="103"/>
      <c r="FSJ71" s="103"/>
      <c r="FSK71" s="103"/>
      <c r="FSL71" s="103"/>
      <c r="FSM71" s="103"/>
      <c r="FSN71" s="103"/>
      <c r="FSO71" s="103"/>
      <c r="FSP71" s="103"/>
      <c r="FSQ71" s="103"/>
      <c r="FSR71" s="103"/>
      <c r="FSS71" s="103"/>
      <c r="FST71" s="103"/>
      <c r="FSU71" s="103"/>
      <c r="FSV71" s="103"/>
      <c r="FSW71" s="103"/>
      <c r="FSX71" s="103"/>
      <c r="FSY71" s="103"/>
      <c r="FSZ71" s="103"/>
      <c r="FTA71" s="103"/>
      <c r="FTB71" s="103"/>
      <c r="FTC71" s="103"/>
      <c r="FTD71" s="103"/>
      <c r="FTE71" s="103"/>
      <c r="FTF71" s="103"/>
      <c r="FTG71" s="103"/>
      <c r="FTH71" s="103"/>
      <c r="FTI71" s="103"/>
      <c r="FTJ71" s="103"/>
      <c r="FTK71" s="103"/>
      <c r="FTL71" s="103"/>
      <c r="FTM71" s="103"/>
      <c r="FTN71" s="103"/>
      <c r="FTO71" s="103"/>
      <c r="FTP71" s="103"/>
      <c r="FTQ71" s="103"/>
      <c r="FTR71" s="103"/>
      <c r="FTS71" s="103"/>
      <c r="FTT71" s="103"/>
      <c r="FTU71" s="103"/>
      <c r="FTV71" s="103"/>
      <c r="FTW71" s="103"/>
      <c r="FTX71" s="103"/>
      <c r="FTY71" s="103"/>
      <c r="FTZ71" s="103"/>
      <c r="FUA71" s="103"/>
      <c r="FUB71" s="103"/>
      <c r="FUC71" s="103"/>
      <c r="FUD71" s="103"/>
      <c r="FUE71" s="103"/>
      <c r="FUF71" s="103"/>
      <c r="FUG71" s="103"/>
      <c r="FUH71" s="103"/>
      <c r="FUI71" s="103"/>
      <c r="FUJ71" s="103"/>
      <c r="FUK71" s="103"/>
      <c r="FUL71" s="103"/>
      <c r="FUM71" s="103"/>
      <c r="FUN71" s="103"/>
      <c r="FUO71" s="103"/>
      <c r="FUP71" s="103"/>
      <c r="FUQ71" s="103"/>
      <c r="FUR71" s="103"/>
      <c r="FUS71" s="103"/>
      <c r="FUT71" s="103"/>
      <c r="FUU71" s="103"/>
      <c r="FUV71" s="103"/>
      <c r="FUW71" s="103"/>
      <c r="FUX71" s="103"/>
      <c r="FUY71" s="103"/>
      <c r="FUZ71" s="103"/>
      <c r="FVA71" s="103"/>
      <c r="FVB71" s="103"/>
      <c r="FVC71" s="103"/>
      <c r="FVD71" s="103"/>
      <c r="FVE71" s="103"/>
      <c r="FVF71" s="103"/>
      <c r="FVG71" s="103"/>
      <c r="FVH71" s="103"/>
      <c r="FVI71" s="103"/>
      <c r="FVJ71" s="103"/>
      <c r="FVK71" s="103"/>
      <c r="FVL71" s="103"/>
      <c r="FVM71" s="103"/>
      <c r="FVN71" s="103"/>
      <c r="FVO71" s="103"/>
      <c r="FVP71" s="103"/>
      <c r="FVQ71" s="103"/>
      <c r="FVR71" s="103"/>
      <c r="FVS71" s="103"/>
      <c r="FVT71" s="103"/>
      <c r="FVU71" s="103"/>
      <c r="FVV71" s="103"/>
      <c r="FVW71" s="103"/>
      <c r="FVX71" s="103"/>
      <c r="FVY71" s="103"/>
      <c r="FVZ71" s="103"/>
      <c r="FWA71" s="103"/>
      <c r="FWB71" s="103"/>
      <c r="FWC71" s="103"/>
      <c r="FWD71" s="103"/>
      <c r="FWE71" s="103"/>
      <c r="FWF71" s="103"/>
      <c r="FWG71" s="103"/>
      <c r="FWH71" s="103"/>
      <c r="FWI71" s="103"/>
      <c r="FWJ71" s="103"/>
      <c r="FWK71" s="103"/>
      <c r="FWL71" s="103"/>
      <c r="FWM71" s="103"/>
      <c r="FWN71" s="103"/>
      <c r="FWO71" s="103"/>
      <c r="FWP71" s="103"/>
      <c r="FWQ71" s="103"/>
      <c r="FWR71" s="103"/>
      <c r="FWS71" s="103"/>
      <c r="FWT71" s="103"/>
      <c r="FWU71" s="103"/>
      <c r="FWV71" s="103"/>
      <c r="FWW71" s="103"/>
      <c r="FWX71" s="103"/>
      <c r="FWY71" s="103"/>
      <c r="FWZ71" s="103"/>
      <c r="FXA71" s="103"/>
      <c r="FXB71" s="103"/>
      <c r="FXC71" s="103"/>
      <c r="FXD71" s="103"/>
      <c r="FXE71" s="103"/>
      <c r="FXF71" s="103"/>
      <c r="FXG71" s="103"/>
      <c r="FXH71" s="103"/>
      <c r="FXI71" s="103"/>
      <c r="FXJ71" s="103"/>
      <c r="FXK71" s="103"/>
      <c r="FXL71" s="103"/>
      <c r="FXM71" s="103"/>
      <c r="FXN71" s="103"/>
      <c r="FXO71" s="103"/>
      <c r="FXP71" s="103"/>
      <c r="FXQ71" s="103"/>
      <c r="FXR71" s="103"/>
      <c r="FXS71" s="103"/>
      <c r="FXT71" s="103"/>
      <c r="FXU71" s="103"/>
      <c r="FXV71" s="103"/>
      <c r="FXW71" s="103"/>
      <c r="FXX71" s="103"/>
      <c r="FXY71" s="103"/>
      <c r="FXZ71" s="103"/>
      <c r="FYA71" s="103"/>
      <c r="FYB71" s="103"/>
      <c r="FYC71" s="103"/>
      <c r="FYD71" s="103"/>
      <c r="FYE71" s="103"/>
      <c r="FYF71" s="103"/>
      <c r="FYG71" s="103"/>
      <c r="FYH71" s="103"/>
      <c r="FYI71" s="103"/>
      <c r="FYJ71" s="103"/>
      <c r="FYK71" s="103"/>
      <c r="FYL71" s="103"/>
      <c r="FYM71" s="103"/>
      <c r="FYN71" s="103"/>
      <c r="FYO71" s="103"/>
      <c r="FYP71" s="103"/>
      <c r="FYQ71" s="103"/>
      <c r="FYR71" s="103"/>
      <c r="FYS71" s="103"/>
      <c r="FYT71" s="103"/>
      <c r="FYU71" s="103"/>
      <c r="FYV71" s="103"/>
      <c r="FYW71" s="103"/>
      <c r="FYX71" s="103"/>
      <c r="FYY71" s="103"/>
      <c r="FYZ71" s="103"/>
      <c r="FZA71" s="103"/>
      <c r="FZB71" s="103"/>
      <c r="FZC71" s="103"/>
      <c r="FZD71" s="103"/>
      <c r="FZE71" s="103"/>
      <c r="FZF71" s="103"/>
      <c r="FZG71" s="103"/>
      <c r="FZH71" s="103"/>
      <c r="FZI71" s="103"/>
      <c r="FZJ71" s="103"/>
      <c r="FZK71" s="103"/>
      <c r="FZL71" s="103"/>
      <c r="FZM71" s="103"/>
      <c r="FZN71" s="103"/>
      <c r="FZO71" s="103"/>
      <c r="FZP71" s="103"/>
      <c r="FZQ71" s="103"/>
      <c r="FZR71" s="103"/>
      <c r="FZS71" s="103"/>
      <c r="FZT71" s="103"/>
      <c r="FZU71" s="103"/>
      <c r="FZV71" s="103"/>
      <c r="FZW71" s="103"/>
      <c r="FZX71" s="103"/>
      <c r="FZY71" s="103"/>
      <c r="FZZ71" s="103"/>
      <c r="GAA71" s="103"/>
      <c r="GAB71" s="103"/>
      <c r="GAC71" s="103"/>
      <c r="GAD71" s="103"/>
      <c r="GAE71" s="103"/>
      <c r="GAF71" s="103"/>
      <c r="GAG71" s="103"/>
      <c r="GAH71" s="103"/>
      <c r="GAI71" s="103"/>
      <c r="GAJ71" s="103"/>
      <c r="GAK71" s="103"/>
      <c r="GAL71" s="103"/>
      <c r="GAM71" s="103"/>
      <c r="GAN71" s="103"/>
      <c r="GAO71" s="103"/>
      <c r="GAP71" s="103"/>
      <c r="GAQ71" s="103"/>
      <c r="GAR71" s="103"/>
      <c r="GAS71" s="103"/>
      <c r="GAT71" s="103"/>
      <c r="GAU71" s="103"/>
      <c r="GAV71" s="103"/>
      <c r="GAW71" s="103"/>
      <c r="GAX71" s="103"/>
      <c r="GAY71" s="103"/>
      <c r="GAZ71" s="103"/>
      <c r="GBA71" s="103"/>
      <c r="GBB71" s="103"/>
      <c r="GBC71" s="103"/>
      <c r="GBD71" s="103"/>
      <c r="GBE71" s="103"/>
      <c r="GBF71" s="103"/>
      <c r="GBG71" s="103"/>
      <c r="GBH71" s="103"/>
      <c r="GBI71" s="103"/>
      <c r="GBJ71" s="103"/>
      <c r="GBK71" s="103"/>
      <c r="GBL71" s="103"/>
      <c r="GBM71" s="103"/>
      <c r="GBN71" s="103"/>
      <c r="GBO71" s="103"/>
      <c r="GBP71" s="103"/>
      <c r="GBQ71" s="103"/>
      <c r="GBR71" s="103"/>
      <c r="GBS71" s="103"/>
      <c r="GBT71" s="103"/>
      <c r="GBU71" s="103"/>
      <c r="GBV71" s="103"/>
      <c r="GBW71" s="103"/>
      <c r="GBX71" s="103"/>
      <c r="GBY71" s="103"/>
      <c r="GBZ71" s="103"/>
      <c r="GCA71" s="103"/>
      <c r="GCB71" s="103"/>
      <c r="GCC71" s="103"/>
      <c r="GCD71" s="103"/>
      <c r="GCE71" s="103"/>
      <c r="GCF71" s="103"/>
      <c r="GCG71" s="103"/>
      <c r="GCH71" s="103"/>
      <c r="GCI71" s="103"/>
      <c r="GCJ71" s="103"/>
      <c r="GCK71" s="103"/>
      <c r="GCL71" s="103"/>
      <c r="GCM71" s="103"/>
      <c r="GCN71" s="103"/>
      <c r="GCO71" s="103"/>
      <c r="GCP71" s="103"/>
      <c r="GCQ71" s="103"/>
      <c r="GCR71" s="103"/>
      <c r="GCS71" s="103"/>
      <c r="GCT71" s="103"/>
      <c r="GCU71" s="103"/>
      <c r="GCV71" s="103"/>
      <c r="GCW71" s="103"/>
      <c r="GCX71" s="103"/>
      <c r="GCY71" s="103"/>
      <c r="GCZ71" s="103"/>
      <c r="GDA71" s="103"/>
      <c r="GDB71" s="103"/>
      <c r="GDC71" s="103"/>
      <c r="GDD71" s="103"/>
      <c r="GDE71" s="103"/>
      <c r="GDF71" s="103"/>
      <c r="GDG71" s="103"/>
      <c r="GDH71" s="103"/>
      <c r="GDI71" s="103"/>
      <c r="GDJ71" s="103"/>
      <c r="GDK71" s="103"/>
      <c r="GDL71" s="103"/>
      <c r="GDM71" s="103"/>
      <c r="GDN71" s="103"/>
      <c r="GDO71" s="103"/>
      <c r="GDP71" s="103"/>
      <c r="GDQ71" s="103"/>
      <c r="GDR71" s="103"/>
      <c r="GDS71" s="103"/>
      <c r="GDT71" s="103"/>
      <c r="GDU71" s="103"/>
      <c r="GDV71" s="103"/>
      <c r="GDW71" s="103"/>
      <c r="GDX71" s="103"/>
      <c r="GDY71" s="103"/>
      <c r="GDZ71" s="103"/>
      <c r="GEA71" s="103"/>
      <c r="GEB71" s="103"/>
      <c r="GEC71" s="103"/>
      <c r="GED71" s="103"/>
      <c r="GEE71" s="103"/>
      <c r="GEF71" s="103"/>
      <c r="GEG71" s="103"/>
      <c r="GEH71" s="103"/>
      <c r="GEI71" s="103"/>
      <c r="GEJ71" s="103"/>
      <c r="GEK71" s="103"/>
      <c r="GEL71" s="103"/>
      <c r="GEM71" s="103"/>
      <c r="GEN71" s="103"/>
      <c r="GEO71" s="103"/>
      <c r="GEP71" s="103"/>
      <c r="GEQ71" s="103"/>
      <c r="GER71" s="103"/>
      <c r="GES71" s="103"/>
      <c r="GET71" s="103"/>
      <c r="GEU71" s="103"/>
      <c r="GEV71" s="103"/>
      <c r="GEW71" s="103"/>
      <c r="GEX71" s="103"/>
      <c r="GEY71" s="103"/>
      <c r="GEZ71" s="103"/>
      <c r="GFA71" s="103"/>
      <c r="GFB71" s="103"/>
      <c r="GFC71" s="103"/>
      <c r="GFD71" s="103"/>
      <c r="GFE71" s="103"/>
      <c r="GFF71" s="103"/>
      <c r="GFG71" s="103"/>
      <c r="GFH71" s="103"/>
      <c r="GFI71" s="103"/>
      <c r="GFJ71" s="103"/>
      <c r="GFK71" s="103"/>
      <c r="GFL71" s="103"/>
      <c r="GFM71" s="103"/>
      <c r="GFN71" s="103"/>
      <c r="GFO71" s="103"/>
      <c r="GFP71" s="103"/>
      <c r="GFQ71" s="103"/>
      <c r="GFR71" s="103"/>
      <c r="GFS71" s="103"/>
      <c r="GFT71" s="103"/>
      <c r="GFU71" s="103"/>
      <c r="GFV71" s="103"/>
      <c r="GFW71" s="103"/>
      <c r="GFX71" s="103"/>
      <c r="GFY71" s="103"/>
      <c r="GFZ71" s="103"/>
      <c r="GGA71" s="103"/>
      <c r="GGB71" s="103"/>
      <c r="GGC71" s="103"/>
      <c r="GGD71" s="103"/>
      <c r="GGE71" s="103"/>
      <c r="GGF71" s="103"/>
      <c r="GGG71" s="103"/>
      <c r="GGH71" s="103"/>
      <c r="GGI71" s="103"/>
      <c r="GGJ71" s="103"/>
      <c r="GGK71" s="103"/>
      <c r="GGL71" s="103"/>
      <c r="GGM71" s="103"/>
      <c r="GGN71" s="103"/>
      <c r="GGO71" s="103"/>
      <c r="GGP71" s="103"/>
      <c r="GGQ71" s="103"/>
      <c r="GGR71" s="103"/>
      <c r="GGS71" s="103"/>
      <c r="GGT71" s="103"/>
      <c r="GGU71" s="103"/>
      <c r="GGV71" s="103"/>
      <c r="GGW71" s="103"/>
      <c r="GGX71" s="103"/>
      <c r="GGY71" s="103"/>
      <c r="GGZ71" s="103"/>
      <c r="GHA71" s="103"/>
      <c r="GHB71" s="103"/>
      <c r="GHC71" s="103"/>
      <c r="GHD71" s="103"/>
      <c r="GHE71" s="103"/>
      <c r="GHF71" s="103"/>
      <c r="GHG71" s="103"/>
      <c r="GHH71" s="103"/>
      <c r="GHI71" s="103"/>
      <c r="GHJ71" s="103"/>
      <c r="GHK71" s="103"/>
      <c r="GHL71" s="103"/>
      <c r="GHM71" s="103"/>
      <c r="GHN71" s="103"/>
      <c r="GHO71" s="103"/>
      <c r="GHP71" s="103"/>
      <c r="GHQ71" s="103"/>
      <c r="GHR71" s="103"/>
      <c r="GHS71" s="103"/>
      <c r="GHT71" s="103"/>
      <c r="GHU71" s="103"/>
      <c r="GHV71" s="103"/>
      <c r="GHW71" s="103"/>
      <c r="GHX71" s="103"/>
      <c r="GHY71" s="103"/>
      <c r="GHZ71" s="103"/>
      <c r="GIA71" s="103"/>
      <c r="GIB71" s="103"/>
      <c r="GIC71" s="103"/>
      <c r="GID71" s="103"/>
      <c r="GIE71" s="103"/>
      <c r="GIF71" s="103"/>
      <c r="GIG71" s="103"/>
      <c r="GIH71" s="103"/>
      <c r="GII71" s="103"/>
      <c r="GIJ71" s="103"/>
      <c r="GIK71" s="103"/>
      <c r="GIL71" s="103"/>
      <c r="GIM71" s="103"/>
      <c r="GIN71" s="103"/>
      <c r="GIO71" s="103"/>
      <c r="GIP71" s="103"/>
      <c r="GIQ71" s="103"/>
      <c r="GIR71" s="103"/>
      <c r="GIS71" s="103"/>
      <c r="GIT71" s="103"/>
      <c r="GIU71" s="103"/>
      <c r="GIV71" s="103"/>
      <c r="GIW71" s="103"/>
      <c r="GIX71" s="103"/>
      <c r="GIY71" s="103"/>
      <c r="GIZ71" s="103"/>
      <c r="GJA71" s="103"/>
      <c r="GJB71" s="103"/>
      <c r="GJC71" s="103"/>
      <c r="GJD71" s="103"/>
      <c r="GJE71" s="103"/>
      <c r="GJF71" s="103"/>
      <c r="GJG71" s="103"/>
      <c r="GJH71" s="103"/>
      <c r="GJI71" s="103"/>
      <c r="GJJ71" s="103"/>
      <c r="GJK71" s="103"/>
      <c r="GJL71" s="103"/>
      <c r="GJM71" s="103"/>
      <c r="GJN71" s="103"/>
      <c r="GJO71" s="103"/>
      <c r="GJP71" s="103"/>
      <c r="GJQ71" s="103"/>
      <c r="GJR71" s="103"/>
      <c r="GJS71" s="103"/>
      <c r="GJT71" s="103"/>
      <c r="GJU71" s="103"/>
      <c r="GJV71" s="103"/>
      <c r="GJW71" s="103"/>
      <c r="GJX71" s="103"/>
      <c r="GJY71" s="103"/>
      <c r="GJZ71" s="103"/>
      <c r="GKA71" s="103"/>
      <c r="GKB71" s="103"/>
      <c r="GKC71" s="103"/>
      <c r="GKD71" s="103"/>
      <c r="GKE71" s="103"/>
      <c r="GKF71" s="103"/>
      <c r="GKG71" s="103"/>
      <c r="GKH71" s="103"/>
      <c r="GKI71" s="103"/>
      <c r="GKJ71" s="103"/>
      <c r="GKK71" s="103"/>
      <c r="GKL71" s="103"/>
      <c r="GKM71" s="103"/>
      <c r="GKN71" s="103"/>
      <c r="GKO71" s="103"/>
      <c r="GKP71" s="103"/>
      <c r="GKQ71" s="103"/>
      <c r="GKR71" s="103"/>
      <c r="GKS71" s="103"/>
      <c r="GKT71" s="103"/>
      <c r="GKU71" s="103"/>
      <c r="GKV71" s="103"/>
      <c r="GKW71" s="103"/>
      <c r="GKX71" s="103"/>
      <c r="GKY71" s="103"/>
      <c r="GKZ71" s="103"/>
      <c r="GLA71" s="103"/>
      <c r="GLB71" s="103"/>
      <c r="GLC71" s="103"/>
      <c r="GLD71" s="103"/>
      <c r="GLE71" s="103"/>
      <c r="GLF71" s="103"/>
      <c r="GLG71" s="103"/>
      <c r="GLH71" s="103"/>
      <c r="GLI71" s="103"/>
      <c r="GLJ71" s="103"/>
      <c r="GLK71" s="103"/>
      <c r="GLL71" s="103"/>
      <c r="GLM71" s="103"/>
      <c r="GLN71" s="103"/>
      <c r="GLO71" s="103"/>
      <c r="GLP71" s="103"/>
      <c r="GLQ71" s="103"/>
      <c r="GLR71" s="103"/>
      <c r="GLS71" s="103"/>
      <c r="GLT71" s="103"/>
      <c r="GLU71" s="103"/>
      <c r="GLV71" s="103"/>
      <c r="GLW71" s="103"/>
      <c r="GLX71" s="103"/>
      <c r="GLY71" s="103"/>
      <c r="GLZ71" s="103"/>
      <c r="GMA71" s="103"/>
      <c r="GMB71" s="103"/>
      <c r="GMC71" s="103"/>
      <c r="GMD71" s="103"/>
      <c r="GME71" s="103"/>
      <c r="GMF71" s="103"/>
      <c r="GMG71" s="103"/>
      <c r="GMH71" s="103"/>
      <c r="GMI71" s="103"/>
      <c r="GMJ71" s="103"/>
      <c r="GMK71" s="103"/>
      <c r="GML71" s="103"/>
      <c r="GMM71" s="103"/>
      <c r="GMN71" s="103"/>
      <c r="GMO71" s="103"/>
      <c r="GMP71" s="103"/>
      <c r="GMQ71" s="103"/>
      <c r="GMR71" s="103"/>
      <c r="GMS71" s="103"/>
      <c r="GMT71" s="103"/>
      <c r="GMU71" s="103"/>
      <c r="GMV71" s="103"/>
      <c r="GMW71" s="103"/>
      <c r="GMX71" s="103"/>
      <c r="GMY71" s="103"/>
      <c r="GMZ71" s="103"/>
      <c r="GNA71" s="103"/>
      <c r="GNB71" s="103"/>
      <c r="GNC71" s="103"/>
      <c r="GND71" s="103"/>
      <c r="GNE71" s="103"/>
      <c r="GNF71" s="103"/>
      <c r="GNG71" s="103"/>
      <c r="GNH71" s="103"/>
      <c r="GNI71" s="103"/>
      <c r="GNJ71" s="103"/>
      <c r="GNK71" s="103"/>
      <c r="GNL71" s="103"/>
      <c r="GNM71" s="103"/>
      <c r="GNN71" s="103"/>
      <c r="GNO71" s="103"/>
      <c r="GNP71" s="103"/>
      <c r="GNQ71" s="103"/>
      <c r="GNR71" s="103"/>
      <c r="GNS71" s="103"/>
      <c r="GNT71" s="103"/>
      <c r="GNU71" s="103"/>
      <c r="GNV71" s="103"/>
      <c r="GNW71" s="103"/>
      <c r="GNX71" s="103"/>
      <c r="GNY71" s="103"/>
      <c r="GNZ71" s="103"/>
      <c r="GOA71" s="103"/>
      <c r="GOB71" s="103"/>
      <c r="GOC71" s="103"/>
      <c r="GOD71" s="103"/>
      <c r="GOE71" s="103"/>
      <c r="GOF71" s="103"/>
      <c r="GOG71" s="103"/>
      <c r="GOH71" s="103"/>
      <c r="GOI71" s="103"/>
      <c r="GOJ71" s="103"/>
      <c r="GOK71" s="103"/>
      <c r="GOL71" s="103"/>
      <c r="GOM71" s="103"/>
      <c r="GON71" s="103"/>
      <c r="GOO71" s="103"/>
      <c r="GOP71" s="103"/>
      <c r="GOQ71" s="103"/>
      <c r="GOR71" s="103"/>
      <c r="GOS71" s="103"/>
      <c r="GOT71" s="103"/>
      <c r="GOU71" s="103"/>
      <c r="GOV71" s="103"/>
      <c r="GOW71" s="103"/>
      <c r="GOX71" s="103"/>
      <c r="GOY71" s="103"/>
      <c r="GOZ71" s="103"/>
      <c r="GPA71" s="103"/>
      <c r="GPB71" s="103"/>
      <c r="GPC71" s="103"/>
      <c r="GPD71" s="103"/>
      <c r="GPE71" s="103"/>
      <c r="GPF71" s="103"/>
      <c r="GPG71" s="103"/>
      <c r="GPH71" s="103"/>
      <c r="GPI71" s="103"/>
      <c r="GPJ71" s="103"/>
      <c r="GPK71" s="103"/>
      <c r="GPL71" s="103"/>
      <c r="GPM71" s="103"/>
      <c r="GPN71" s="103"/>
      <c r="GPO71" s="103"/>
      <c r="GPP71" s="103"/>
      <c r="GPQ71" s="103"/>
      <c r="GPR71" s="103"/>
      <c r="GPS71" s="103"/>
      <c r="GPT71" s="103"/>
      <c r="GPU71" s="103"/>
      <c r="GPV71" s="103"/>
      <c r="GPW71" s="103"/>
      <c r="GPX71" s="103"/>
      <c r="GPY71" s="103"/>
      <c r="GPZ71" s="103"/>
      <c r="GQA71" s="103"/>
      <c r="GQB71" s="103"/>
      <c r="GQC71" s="103"/>
      <c r="GQD71" s="103"/>
      <c r="GQE71" s="103"/>
      <c r="GQF71" s="103"/>
      <c r="GQG71" s="103"/>
      <c r="GQH71" s="103"/>
      <c r="GQI71" s="103"/>
      <c r="GQJ71" s="103"/>
      <c r="GQK71" s="103"/>
      <c r="GQL71" s="103"/>
      <c r="GQM71" s="103"/>
      <c r="GQN71" s="103"/>
      <c r="GQO71" s="103"/>
      <c r="GQP71" s="103"/>
      <c r="GQQ71" s="103"/>
      <c r="GQR71" s="103"/>
      <c r="GQS71" s="103"/>
      <c r="GQT71" s="103"/>
      <c r="GQU71" s="103"/>
      <c r="GQV71" s="103"/>
      <c r="GQW71" s="103"/>
      <c r="GQX71" s="103"/>
      <c r="GQY71" s="103"/>
      <c r="GQZ71" s="103"/>
      <c r="GRA71" s="103"/>
      <c r="GRB71" s="103"/>
      <c r="GRC71" s="103"/>
      <c r="GRD71" s="103"/>
      <c r="GRE71" s="103"/>
      <c r="GRF71" s="103"/>
      <c r="GRG71" s="103"/>
      <c r="GRH71" s="103"/>
      <c r="GRI71" s="103"/>
      <c r="GRJ71" s="103"/>
      <c r="GRK71" s="103"/>
      <c r="GRL71" s="103"/>
      <c r="GRM71" s="103"/>
      <c r="GRN71" s="103"/>
      <c r="GRO71" s="103"/>
      <c r="GRP71" s="103"/>
      <c r="GRQ71" s="103"/>
      <c r="GRR71" s="103"/>
      <c r="GRS71" s="103"/>
      <c r="GRT71" s="103"/>
      <c r="GRU71" s="103"/>
      <c r="GRV71" s="103"/>
      <c r="GRW71" s="103"/>
      <c r="GRX71" s="103"/>
      <c r="GRY71" s="103"/>
      <c r="GRZ71" s="103"/>
      <c r="GSA71" s="103"/>
      <c r="GSB71" s="103"/>
      <c r="GSC71" s="103"/>
      <c r="GSD71" s="103"/>
      <c r="GSE71" s="103"/>
      <c r="GSF71" s="103"/>
      <c r="GSG71" s="103"/>
      <c r="GSH71" s="103"/>
      <c r="GSI71" s="103"/>
      <c r="GSJ71" s="103"/>
      <c r="GSK71" s="103"/>
      <c r="GSL71" s="103"/>
      <c r="GSM71" s="103"/>
      <c r="GSN71" s="103"/>
      <c r="GSO71" s="103"/>
      <c r="GSP71" s="103"/>
      <c r="GSQ71" s="103"/>
      <c r="GSR71" s="103"/>
      <c r="GSS71" s="103"/>
      <c r="GST71" s="103"/>
      <c r="GSU71" s="103"/>
      <c r="GSV71" s="103"/>
      <c r="GSW71" s="103"/>
      <c r="GSX71" s="103"/>
      <c r="GSY71" s="103"/>
      <c r="GSZ71" s="103"/>
      <c r="GTA71" s="103"/>
      <c r="GTB71" s="103"/>
      <c r="GTC71" s="103"/>
      <c r="GTD71" s="103"/>
      <c r="GTE71" s="103"/>
      <c r="GTF71" s="103"/>
      <c r="GTG71" s="103"/>
      <c r="GTH71" s="103"/>
      <c r="GTI71" s="103"/>
      <c r="GTJ71" s="103"/>
      <c r="GTK71" s="103"/>
      <c r="GTL71" s="103"/>
      <c r="GTM71" s="103"/>
      <c r="GTN71" s="103"/>
      <c r="GTO71" s="103"/>
      <c r="GTP71" s="103"/>
      <c r="GTQ71" s="103"/>
      <c r="GTR71" s="103"/>
      <c r="GTS71" s="103"/>
      <c r="GTT71" s="103"/>
      <c r="GTU71" s="103"/>
      <c r="GTV71" s="103"/>
      <c r="GTW71" s="103"/>
      <c r="GTX71" s="103"/>
      <c r="GTY71" s="103"/>
      <c r="GTZ71" s="103"/>
      <c r="GUA71" s="103"/>
      <c r="GUB71" s="103"/>
      <c r="GUC71" s="103"/>
      <c r="GUD71" s="103"/>
      <c r="GUE71" s="103"/>
      <c r="GUF71" s="103"/>
      <c r="GUG71" s="103"/>
      <c r="GUH71" s="103"/>
      <c r="GUI71" s="103"/>
      <c r="GUJ71" s="103"/>
      <c r="GUK71" s="103"/>
      <c r="GUL71" s="103"/>
      <c r="GUM71" s="103"/>
      <c r="GUN71" s="103"/>
      <c r="GUO71" s="103"/>
      <c r="GUP71" s="103"/>
      <c r="GUQ71" s="103"/>
      <c r="GUR71" s="103"/>
      <c r="GUS71" s="103"/>
      <c r="GUT71" s="103"/>
      <c r="GUU71" s="103"/>
      <c r="GUV71" s="103"/>
      <c r="GUW71" s="103"/>
      <c r="GUX71" s="103"/>
      <c r="GUY71" s="103"/>
      <c r="GUZ71" s="103"/>
      <c r="GVA71" s="103"/>
      <c r="GVB71" s="103"/>
      <c r="GVC71" s="103"/>
      <c r="GVD71" s="103"/>
      <c r="GVE71" s="103"/>
      <c r="GVF71" s="103"/>
      <c r="GVG71" s="103"/>
      <c r="GVH71" s="103"/>
      <c r="GVI71" s="103"/>
      <c r="GVJ71" s="103"/>
      <c r="GVK71" s="103"/>
      <c r="GVL71" s="103"/>
      <c r="GVM71" s="103"/>
      <c r="GVN71" s="103"/>
      <c r="GVO71" s="103"/>
      <c r="GVP71" s="103"/>
      <c r="GVQ71" s="103"/>
      <c r="GVR71" s="103"/>
      <c r="GVS71" s="103"/>
      <c r="GVT71" s="103"/>
      <c r="GVU71" s="103"/>
      <c r="GVV71" s="103"/>
      <c r="GVW71" s="103"/>
      <c r="GVX71" s="103"/>
      <c r="GVY71" s="103"/>
      <c r="GVZ71" s="103"/>
      <c r="GWA71" s="103"/>
      <c r="GWB71" s="103"/>
      <c r="GWC71" s="103"/>
      <c r="GWD71" s="103"/>
      <c r="GWE71" s="103"/>
      <c r="GWF71" s="103"/>
      <c r="GWG71" s="103"/>
      <c r="GWH71" s="103"/>
      <c r="GWI71" s="103"/>
      <c r="GWJ71" s="103"/>
      <c r="GWK71" s="103"/>
      <c r="GWL71" s="103"/>
      <c r="GWM71" s="103"/>
      <c r="GWN71" s="103"/>
      <c r="GWO71" s="103"/>
      <c r="GWP71" s="103"/>
      <c r="GWQ71" s="103"/>
      <c r="GWR71" s="103"/>
      <c r="GWS71" s="103"/>
      <c r="GWT71" s="103"/>
      <c r="GWU71" s="103"/>
      <c r="GWV71" s="103"/>
      <c r="GWW71" s="103"/>
      <c r="GWX71" s="103"/>
      <c r="GWY71" s="103"/>
      <c r="GWZ71" s="103"/>
      <c r="GXA71" s="103"/>
      <c r="GXB71" s="103"/>
      <c r="GXC71" s="103"/>
      <c r="GXD71" s="103"/>
      <c r="GXE71" s="103"/>
      <c r="GXF71" s="103"/>
      <c r="GXG71" s="103"/>
      <c r="GXH71" s="103"/>
      <c r="GXI71" s="103"/>
      <c r="GXJ71" s="103"/>
      <c r="GXK71" s="103"/>
      <c r="GXL71" s="103"/>
      <c r="GXM71" s="103"/>
      <c r="GXN71" s="103"/>
      <c r="GXO71" s="103"/>
      <c r="GXP71" s="103"/>
      <c r="GXQ71" s="103"/>
      <c r="GXR71" s="103"/>
      <c r="GXS71" s="103"/>
      <c r="GXT71" s="103"/>
      <c r="GXU71" s="103"/>
      <c r="GXV71" s="103"/>
      <c r="GXW71" s="103"/>
      <c r="GXX71" s="103"/>
      <c r="GXY71" s="103"/>
      <c r="GXZ71" s="103"/>
      <c r="GYA71" s="103"/>
      <c r="GYB71" s="103"/>
      <c r="GYC71" s="103"/>
      <c r="GYD71" s="103"/>
      <c r="GYE71" s="103"/>
      <c r="GYF71" s="103"/>
      <c r="GYG71" s="103"/>
      <c r="GYH71" s="103"/>
      <c r="GYI71" s="103"/>
      <c r="GYJ71" s="103"/>
      <c r="GYK71" s="103"/>
      <c r="GYL71" s="103"/>
      <c r="GYM71" s="103"/>
      <c r="GYN71" s="103"/>
      <c r="GYO71" s="103"/>
      <c r="GYP71" s="103"/>
      <c r="GYQ71" s="103"/>
      <c r="GYR71" s="103"/>
      <c r="GYS71" s="103"/>
      <c r="GYT71" s="103"/>
      <c r="GYU71" s="103"/>
      <c r="GYV71" s="103"/>
      <c r="GYW71" s="103"/>
      <c r="GYX71" s="103"/>
      <c r="GYY71" s="103"/>
      <c r="GYZ71" s="103"/>
      <c r="GZA71" s="103"/>
      <c r="GZB71" s="103"/>
      <c r="GZC71" s="103"/>
      <c r="GZD71" s="103"/>
      <c r="GZE71" s="103"/>
      <c r="GZF71" s="103"/>
      <c r="GZG71" s="103"/>
      <c r="GZH71" s="103"/>
      <c r="GZI71" s="103"/>
      <c r="GZJ71" s="103"/>
      <c r="GZK71" s="103"/>
      <c r="GZL71" s="103"/>
      <c r="GZM71" s="103"/>
      <c r="GZN71" s="103"/>
      <c r="GZO71" s="103"/>
      <c r="GZP71" s="103"/>
      <c r="GZQ71" s="103"/>
      <c r="GZR71" s="103"/>
      <c r="GZS71" s="103"/>
      <c r="GZT71" s="103"/>
      <c r="GZU71" s="103"/>
      <c r="GZV71" s="103"/>
      <c r="GZW71" s="103"/>
      <c r="GZX71" s="103"/>
      <c r="GZY71" s="103"/>
      <c r="GZZ71" s="103"/>
      <c r="HAA71" s="103"/>
      <c r="HAB71" s="103"/>
      <c r="HAC71" s="103"/>
      <c r="HAD71" s="103"/>
      <c r="HAE71" s="103"/>
      <c r="HAF71" s="103"/>
      <c r="HAG71" s="103"/>
      <c r="HAH71" s="103"/>
      <c r="HAI71" s="103"/>
      <c r="HAJ71" s="103"/>
      <c r="HAK71" s="103"/>
      <c r="HAL71" s="103"/>
      <c r="HAM71" s="103"/>
      <c r="HAN71" s="103"/>
      <c r="HAO71" s="103"/>
      <c r="HAP71" s="103"/>
      <c r="HAQ71" s="103"/>
      <c r="HAR71" s="103"/>
      <c r="HAS71" s="103"/>
      <c r="HAT71" s="103"/>
      <c r="HAU71" s="103"/>
      <c r="HAV71" s="103"/>
      <c r="HAW71" s="103"/>
      <c r="HAX71" s="103"/>
      <c r="HAY71" s="103"/>
      <c r="HAZ71" s="103"/>
      <c r="HBA71" s="103"/>
      <c r="HBB71" s="103"/>
      <c r="HBC71" s="103"/>
      <c r="HBD71" s="103"/>
      <c r="HBE71" s="103"/>
      <c r="HBF71" s="103"/>
      <c r="HBG71" s="103"/>
      <c r="HBH71" s="103"/>
      <c r="HBI71" s="103"/>
      <c r="HBJ71" s="103"/>
      <c r="HBK71" s="103"/>
      <c r="HBL71" s="103"/>
      <c r="HBM71" s="103"/>
      <c r="HBN71" s="103"/>
      <c r="HBO71" s="103"/>
      <c r="HBP71" s="103"/>
      <c r="HBQ71" s="103"/>
      <c r="HBR71" s="103"/>
      <c r="HBS71" s="103"/>
      <c r="HBT71" s="103"/>
      <c r="HBU71" s="103"/>
      <c r="HBV71" s="103"/>
      <c r="HBW71" s="103"/>
      <c r="HBX71" s="103"/>
      <c r="HBY71" s="103"/>
      <c r="HBZ71" s="103"/>
      <c r="HCA71" s="103"/>
      <c r="HCB71" s="103"/>
      <c r="HCC71" s="103"/>
      <c r="HCD71" s="103"/>
      <c r="HCE71" s="103"/>
      <c r="HCF71" s="103"/>
      <c r="HCG71" s="103"/>
      <c r="HCH71" s="103"/>
      <c r="HCI71" s="103"/>
      <c r="HCJ71" s="103"/>
      <c r="HCK71" s="103"/>
      <c r="HCL71" s="103"/>
      <c r="HCM71" s="103"/>
      <c r="HCN71" s="103"/>
      <c r="HCO71" s="103"/>
      <c r="HCP71" s="103"/>
      <c r="HCQ71" s="103"/>
      <c r="HCR71" s="103"/>
      <c r="HCS71" s="103"/>
      <c r="HCT71" s="103"/>
      <c r="HCU71" s="103"/>
      <c r="HCV71" s="103"/>
      <c r="HCW71" s="103"/>
      <c r="HCX71" s="103"/>
      <c r="HCY71" s="103"/>
      <c r="HCZ71" s="103"/>
      <c r="HDA71" s="103"/>
      <c r="HDB71" s="103"/>
      <c r="HDC71" s="103"/>
      <c r="HDD71" s="103"/>
      <c r="HDE71" s="103"/>
      <c r="HDF71" s="103"/>
      <c r="HDG71" s="103"/>
      <c r="HDH71" s="103"/>
      <c r="HDI71" s="103"/>
      <c r="HDJ71" s="103"/>
      <c r="HDK71" s="103"/>
      <c r="HDL71" s="103"/>
      <c r="HDM71" s="103"/>
      <c r="HDN71" s="103"/>
      <c r="HDO71" s="103"/>
      <c r="HDP71" s="103"/>
      <c r="HDQ71" s="103"/>
      <c r="HDR71" s="103"/>
      <c r="HDS71" s="103"/>
      <c r="HDT71" s="103"/>
      <c r="HDU71" s="103"/>
      <c r="HDV71" s="103"/>
      <c r="HDW71" s="103"/>
      <c r="HDX71" s="103"/>
      <c r="HDY71" s="103"/>
      <c r="HDZ71" s="103"/>
      <c r="HEA71" s="103"/>
      <c r="HEB71" s="103"/>
      <c r="HEC71" s="103"/>
      <c r="HED71" s="103"/>
      <c r="HEE71" s="103"/>
      <c r="HEF71" s="103"/>
      <c r="HEG71" s="103"/>
      <c r="HEH71" s="103"/>
      <c r="HEI71" s="103"/>
      <c r="HEJ71" s="103"/>
      <c r="HEK71" s="103"/>
      <c r="HEL71" s="103"/>
      <c r="HEM71" s="103"/>
      <c r="HEN71" s="103"/>
      <c r="HEO71" s="103"/>
      <c r="HEP71" s="103"/>
      <c r="HEQ71" s="103"/>
      <c r="HER71" s="103"/>
      <c r="HES71" s="103"/>
      <c r="HET71" s="103"/>
      <c r="HEU71" s="103"/>
      <c r="HEV71" s="103"/>
      <c r="HEW71" s="103"/>
      <c r="HEX71" s="103"/>
      <c r="HEY71" s="103"/>
      <c r="HEZ71" s="103"/>
      <c r="HFA71" s="103"/>
      <c r="HFB71" s="103"/>
      <c r="HFC71" s="103"/>
      <c r="HFD71" s="103"/>
      <c r="HFE71" s="103"/>
      <c r="HFF71" s="103"/>
      <c r="HFG71" s="103"/>
      <c r="HFH71" s="103"/>
      <c r="HFI71" s="103"/>
      <c r="HFJ71" s="103"/>
      <c r="HFK71" s="103"/>
      <c r="HFL71" s="103"/>
      <c r="HFM71" s="103"/>
      <c r="HFN71" s="103"/>
      <c r="HFO71" s="103"/>
      <c r="HFP71" s="103"/>
      <c r="HFQ71" s="103"/>
      <c r="HFR71" s="103"/>
      <c r="HFS71" s="103"/>
      <c r="HFT71" s="103"/>
      <c r="HFU71" s="103"/>
      <c r="HFV71" s="103"/>
      <c r="HFW71" s="103"/>
      <c r="HFX71" s="103"/>
      <c r="HFY71" s="103"/>
      <c r="HFZ71" s="103"/>
      <c r="HGA71" s="103"/>
      <c r="HGB71" s="103"/>
      <c r="HGC71" s="103"/>
      <c r="HGD71" s="103"/>
      <c r="HGE71" s="103"/>
      <c r="HGF71" s="103"/>
      <c r="HGG71" s="103"/>
      <c r="HGH71" s="103"/>
      <c r="HGI71" s="103"/>
      <c r="HGJ71" s="103"/>
      <c r="HGK71" s="103"/>
      <c r="HGL71" s="103"/>
      <c r="HGM71" s="103"/>
      <c r="HGN71" s="103"/>
      <c r="HGO71" s="103"/>
      <c r="HGP71" s="103"/>
      <c r="HGQ71" s="103"/>
      <c r="HGR71" s="103"/>
      <c r="HGS71" s="103"/>
      <c r="HGT71" s="103"/>
      <c r="HGU71" s="103"/>
      <c r="HGV71" s="103"/>
      <c r="HGW71" s="103"/>
      <c r="HGX71" s="103"/>
      <c r="HGY71" s="103"/>
      <c r="HGZ71" s="103"/>
      <c r="HHA71" s="103"/>
      <c r="HHB71" s="103"/>
      <c r="HHC71" s="103"/>
      <c r="HHD71" s="103"/>
      <c r="HHE71" s="103"/>
      <c r="HHF71" s="103"/>
      <c r="HHG71" s="103"/>
      <c r="HHH71" s="103"/>
      <c r="HHI71" s="103"/>
      <c r="HHJ71" s="103"/>
      <c r="HHK71" s="103"/>
      <c r="HHL71" s="103"/>
      <c r="HHM71" s="103"/>
      <c r="HHN71" s="103"/>
      <c r="HHO71" s="103"/>
      <c r="HHP71" s="103"/>
      <c r="HHQ71" s="103"/>
      <c r="HHR71" s="103"/>
      <c r="HHS71" s="103"/>
      <c r="HHT71" s="103"/>
      <c r="HHU71" s="103"/>
      <c r="HHV71" s="103"/>
      <c r="HHW71" s="103"/>
      <c r="HHX71" s="103"/>
      <c r="HHY71" s="103"/>
      <c r="HHZ71" s="103"/>
      <c r="HIA71" s="103"/>
      <c r="HIB71" s="103"/>
      <c r="HIC71" s="103"/>
      <c r="HID71" s="103"/>
      <c r="HIE71" s="103"/>
      <c r="HIF71" s="103"/>
      <c r="HIG71" s="103"/>
      <c r="HIH71" s="103"/>
      <c r="HII71" s="103"/>
      <c r="HIJ71" s="103"/>
      <c r="HIK71" s="103"/>
      <c r="HIL71" s="103"/>
      <c r="HIM71" s="103"/>
      <c r="HIN71" s="103"/>
      <c r="HIO71" s="103"/>
      <c r="HIP71" s="103"/>
      <c r="HIQ71" s="103"/>
      <c r="HIR71" s="103"/>
      <c r="HIS71" s="103"/>
      <c r="HIT71" s="103"/>
      <c r="HIU71" s="103"/>
      <c r="HIV71" s="103"/>
      <c r="HIW71" s="103"/>
      <c r="HIX71" s="103"/>
      <c r="HIY71" s="103"/>
      <c r="HIZ71" s="103"/>
      <c r="HJA71" s="103"/>
      <c r="HJB71" s="103"/>
      <c r="HJC71" s="103"/>
      <c r="HJD71" s="103"/>
      <c r="HJE71" s="103"/>
      <c r="HJF71" s="103"/>
      <c r="HJG71" s="103"/>
      <c r="HJH71" s="103"/>
      <c r="HJI71" s="103"/>
      <c r="HJJ71" s="103"/>
      <c r="HJK71" s="103"/>
      <c r="HJL71" s="103"/>
      <c r="HJM71" s="103"/>
      <c r="HJN71" s="103"/>
      <c r="HJO71" s="103"/>
      <c r="HJP71" s="103"/>
      <c r="HJQ71" s="103"/>
      <c r="HJR71" s="103"/>
      <c r="HJS71" s="103"/>
      <c r="HJT71" s="103"/>
      <c r="HJU71" s="103"/>
      <c r="HJV71" s="103"/>
      <c r="HJW71" s="103"/>
      <c r="HJX71" s="103"/>
      <c r="HJY71" s="103"/>
      <c r="HJZ71" s="103"/>
      <c r="HKA71" s="103"/>
      <c r="HKB71" s="103"/>
      <c r="HKC71" s="103"/>
      <c r="HKD71" s="103"/>
      <c r="HKE71" s="103"/>
      <c r="HKF71" s="103"/>
      <c r="HKG71" s="103"/>
      <c r="HKH71" s="103"/>
      <c r="HKI71" s="103"/>
      <c r="HKJ71" s="103"/>
      <c r="HKK71" s="103"/>
      <c r="HKL71" s="103"/>
      <c r="HKM71" s="103"/>
      <c r="HKN71" s="103"/>
      <c r="HKO71" s="103"/>
      <c r="HKP71" s="103"/>
      <c r="HKQ71" s="103"/>
      <c r="HKR71" s="103"/>
      <c r="HKS71" s="103"/>
      <c r="HKT71" s="103"/>
      <c r="HKU71" s="103"/>
      <c r="HKV71" s="103"/>
      <c r="HKW71" s="103"/>
      <c r="HKX71" s="103"/>
      <c r="HKY71" s="103"/>
      <c r="HKZ71" s="103"/>
      <c r="HLA71" s="103"/>
      <c r="HLB71" s="103"/>
      <c r="HLC71" s="103"/>
      <c r="HLD71" s="103"/>
      <c r="HLE71" s="103"/>
      <c r="HLF71" s="103"/>
      <c r="HLG71" s="103"/>
      <c r="HLH71" s="103"/>
      <c r="HLI71" s="103"/>
      <c r="HLJ71" s="103"/>
      <c r="HLK71" s="103"/>
      <c r="HLL71" s="103"/>
      <c r="HLM71" s="103"/>
      <c r="HLN71" s="103"/>
      <c r="HLO71" s="103"/>
      <c r="HLP71" s="103"/>
      <c r="HLQ71" s="103"/>
      <c r="HLR71" s="103"/>
      <c r="HLS71" s="103"/>
      <c r="HLT71" s="103"/>
      <c r="HLU71" s="103"/>
      <c r="HLV71" s="103"/>
      <c r="HLW71" s="103"/>
      <c r="HLX71" s="103"/>
      <c r="HLY71" s="103"/>
      <c r="HLZ71" s="103"/>
      <c r="HMA71" s="103"/>
      <c r="HMB71" s="103"/>
      <c r="HMC71" s="103"/>
      <c r="HMD71" s="103"/>
      <c r="HME71" s="103"/>
      <c r="HMF71" s="103"/>
      <c r="HMG71" s="103"/>
      <c r="HMH71" s="103"/>
      <c r="HMI71" s="103"/>
      <c r="HMJ71" s="103"/>
      <c r="HMK71" s="103"/>
      <c r="HML71" s="103"/>
      <c r="HMM71" s="103"/>
      <c r="HMN71" s="103"/>
      <c r="HMO71" s="103"/>
      <c r="HMP71" s="103"/>
      <c r="HMQ71" s="103"/>
      <c r="HMR71" s="103"/>
      <c r="HMS71" s="103"/>
      <c r="HMT71" s="103"/>
      <c r="HMU71" s="103"/>
      <c r="HMV71" s="103"/>
      <c r="HMW71" s="103"/>
      <c r="HMX71" s="103"/>
      <c r="HMY71" s="103"/>
      <c r="HMZ71" s="103"/>
      <c r="HNA71" s="103"/>
      <c r="HNB71" s="103"/>
      <c r="HNC71" s="103"/>
      <c r="HND71" s="103"/>
      <c r="HNE71" s="103"/>
      <c r="HNF71" s="103"/>
      <c r="HNG71" s="103"/>
      <c r="HNH71" s="103"/>
      <c r="HNI71" s="103"/>
      <c r="HNJ71" s="103"/>
      <c r="HNK71" s="103"/>
      <c r="HNL71" s="103"/>
      <c r="HNM71" s="103"/>
      <c r="HNN71" s="103"/>
      <c r="HNO71" s="103"/>
      <c r="HNP71" s="103"/>
      <c r="HNQ71" s="103"/>
      <c r="HNR71" s="103"/>
      <c r="HNS71" s="103"/>
      <c r="HNT71" s="103"/>
      <c r="HNU71" s="103"/>
      <c r="HNV71" s="103"/>
      <c r="HNW71" s="103"/>
      <c r="HNX71" s="103"/>
      <c r="HNY71" s="103"/>
      <c r="HNZ71" s="103"/>
      <c r="HOA71" s="103"/>
      <c r="HOB71" s="103"/>
      <c r="HOC71" s="103"/>
      <c r="HOD71" s="103"/>
      <c r="HOE71" s="103"/>
      <c r="HOF71" s="103"/>
      <c r="HOG71" s="103"/>
      <c r="HOH71" s="103"/>
      <c r="HOI71" s="103"/>
      <c r="HOJ71" s="103"/>
      <c r="HOK71" s="103"/>
      <c r="HOL71" s="103"/>
      <c r="HOM71" s="103"/>
      <c r="HON71" s="103"/>
      <c r="HOO71" s="103"/>
      <c r="HOP71" s="103"/>
      <c r="HOQ71" s="103"/>
      <c r="HOR71" s="103"/>
      <c r="HOS71" s="103"/>
      <c r="HOT71" s="103"/>
      <c r="HOU71" s="103"/>
      <c r="HOV71" s="103"/>
      <c r="HOW71" s="103"/>
      <c r="HOX71" s="103"/>
      <c r="HOY71" s="103"/>
      <c r="HOZ71" s="103"/>
      <c r="HPA71" s="103"/>
      <c r="HPB71" s="103"/>
      <c r="HPC71" s="103"/>
      <c r="HPD71" s="103"/>
      <c r="HPE71" s="103"/>
      <c r="HPF71" s="103"/>
      <c r="HPG71" s="103"/>
      <c r="HPH71" s="103"/>
      <c r="HPI71" s="103"/>
      <c r="HPJ71" s="103"/>
      <c r="HPK71" s="103"/>
      <c r="HPL71" s="103"/>
      <c r="HPM71" s="103"/>
      <c r="HPN71" s="103"/>
      <c r="HPO71" s="103"/>
      <c r="HPP71" s="103"/>
      <c r="HPQ71" s="103"/>
      <c r="HPR71" s="103"/>
      <c r="HPS71" s="103"/>
      <c r="HPT71" s="103"/>
      <c r="HPU71" s="103"/>
      <c r="HPV71" s="103"/>
      <c r="HPW71" s="103"/>
      <c r="HPX71" s="103"/>
      <c r="HPY71" s="103"/>
      <c r="HPZ71" s="103"/>
      <c r="HQA71" s="103"/>
      <c r="HQB71" s="103"/>
      <c r="HQC71" s="103"/>
      <c r="HQD71" s="103"/>
      <c r="HQE71" s="103"/>
      <c r="HQF71" s="103"/>
      <c r="HQG71" s="103"/>
      <c r="HQH71" s="103"/>
      <c r="HQI71" s="103"/>
      <c r="HQJ71" s="103"/>
      <c r="HQK71" s="103"/>
      <c r="HQL71" s="103"/>
      <c r="HQM71" s="103"/>
      <c r="HQN71" s="103"/>
      <c r="HQO71" s="103"/>
      <c r="HQP71" s="103"/>
      <c r="HQQ71" s="103"/>
      <c r="HQR71" s="103"/>
      <c r="HQS71" s="103"/>
      <c r="HQT71" s="103"/>
      <c r="HQU71" s="103"/>
      <c r="HQV71" s="103"/>
      <c r="HQW71" s="103"/>
      <c r="HQX71" s="103"/>
      <c r="HQY71" s="103"/>
      <c r="HQZ71" s="103"/>
      <c r="HRA71" s="103"/>
      <c r="HRB71" s="103"/>
      <c r="HRC71" s="103"/>
      <c r="HRD71" s="103"/>
      <c r="HRE71" s="103"/>
      <c r="HRF71" s="103"/>
      <c r="HRG71" s="103"/>
      <c r="HRH71" s="103"/>
      <c r="HRI71" s="103"/>
      <c r="HRJ71" s="103"/>
      <c r="HRK71" s="103"/>
      <c r="HRL71" s="103"/>
      <c r="HRM71" s="103"/>
      <c r="HRN71" s="103"/>
      <c r="HRO71" s="103"/>
      <c r="HRP71" s="103"/>
      <c r="HRQ71" s="103"/>
      <c r="HRR71" s="103"/>
      <c r="HRS71" s="103"/>
      <c r="HRT71" s="103"/>
      <c r="HRU71" s="103"/>
      <c r="HRV71" s="103"/>
      <c r="HRW71" s="103"/>
      <c r="HRX71" s="103"/>
      <c r="HRY71" s="103"/>
      <c r="HRZ71" s="103"/>
      <c r="HSA71" s="103"/>
      <c r="HSB71" s="103"/>
      <c r="HSC71" s="103"/>
      <c r="HSD71" s="103"/>
      <c r="HSE71" s="103"/>
      <c r="HSF71" s="103"/>
      <c r="HSG71" s="103"/>
      <c r="HSH71" s="103"/>
      <c r="HSI71" s="103"/>
      <c r="HSJ71" s="103"/>
      <c r="HSK71" s="103"/>
      <c r="HSL71" s="103"/>
      <c r="HSM71" s="103"/>
      <c r="HSN71" s="103"/>
      <c r="HSO71" s="103"/>
      <c r="HSP71" s="103"/>
      <c r="HSQ71" s="103"/>
      <c r="HSR71" s="103"/>
      <c r="HSS71" s="103"/>
      <c r="HST71" s="103"/>
      <c r="HSU71" s="103"/>
      <c r="HSV71" s="103"/>
      <c r="HSW71" s="103"/>
      <c r="HSX71" s="103"/>
      <c r="HSY71" s="103"/>
      <c r="HSZ71" s="103"/>
      <c r="HTA71" s="103"/>
      <c r="HTB71" s="103"/>
      <c r="HTC71" s="103"/>
      <c r="HTD71" s="103"/>
      <c r="HTE71" s="103"/>
      <c r="HTF71" s="103"/>
      <c r="HTG71" s="103"/>
      <c r="HTH71" s="103"/>
      <c r="HTI71" s="103"/>
      <c r="HTJ71" s="103"/>
      <c r="HTK71" s="103"/>
      <c r="HTL71" s="103"/>
      <c r="HTM71" s="103"/>
      <c r="HTN71" s="103"/>
      <c r="HTO71" s="103"/>
      <c r="HTP71" s="103"/>
      <c r="HTQ71" s="103"/>
      <c r="HTR71" s="103"/>
      <c r="HTS71" s="103"/>
      <c r="HTT71" s="103"/>
      <c r="HTU71" s="103"/>
      <c r="HTV71" s="103"/>
      <c r="HTW71" s="103"/>
      <c r="HTX71" s="103"/>
      <c r="HTY71" s="103"/>
      <c r="HTZ71" s="103"/>
      <c r="HUA71" s="103"/>
      <c r="HUB71" s="103"/>
      <c r="HUC71" s="103"/>
      <c r="HUD71" s="103"/>
      <c r="HUE71" s="103"/>
      <c r="HUF71" s="103"/>
      <c r="HUG71" s="103"/>
      <c r="HUH71" s="103"/>
      <c r="HUI71" s="103"/>
      <c r="HUJ71" s="103"/>
      <c r="HUK71" s="103"/>
      <c r="HUL71" s="103"/>
      <c r="HUM71" s="103"/>
      <c r="HUN71" s="103"/>
      <c r="HUO71" s="103"/>
      <c r="HUP71" s="103"/>
      <c r="HUQ71" s="103"/>
      <c r="HUR71" s="103"/>
      <c r="HUS71" s="103"/>
      <c r="HUT71" s="103"/>
      <c r="HUU71" s="103"/>
      <c r="HUV71" s="103"/>
      <c r="HUW71" s="103"/>
      <c r="HUX71" s="103"/>
      <c r="HUY71" s="103"/>
      <c r="HUZ71" s="103"/>
      <c r="HVA71" s="103"/>
      <c r="HVB71" s="103"/>
      <c r="HVC71" s="103"/>
      <c r="HVD71" s="103"/>
      <c r="HVE71" s="103"/>
      <c r="HVF71" s="103"/>
      <c r="HVG71" s="103"/>
      <c r="HVH71" s="103"/>
      <c r="HVI71" s="103"/>
      <c r="HVJ71" s="103"/>
      <c r="HVK71" s="103"/>
      <c r="HVL71" s="103"/>
      <c r="HVM71" s="103"/>
      <c r="HVN71" s="103"/>
      <c r="HVO71" s="103"/>
      <c r="HVP71" s="103"/>
      <c r="HVQ71" s="103"/>
      <c r="HVR71" s="103"/>
      <c r="HVS71" s="103"/>
      <c r="HVT71" s="103"/>
      <c r="HVU71" s="103"/>
      <c r="HVV71" s="103"/>
      <c r="HVW71" s="103"/>
      <c r="HVX71" s="103"/>
      <c r="HVY71" s="103"/>
      <c r="HVZ71" s="103"/>
      <c r="HWA71" s="103"/>
      <c r="HWB71" s="103"/>
      <c r="HWC71" s="103"/>
      <c r="HWD71" s="103"/>
      <c r="HWE71" s="103"/>
      <c r="HWF71" s="103"/>
      <c r="HWG71" s="103"/>
      <c r="HWH71" s="103"/>
      <c r="HWI71" s="103"/>
      <c r="HWJ71" s="103"/>
      <c r="HWK71" s="103"/>
      <c r="HWL71" s="103"/>
      <c r="HWM71" s="103"/>
      <c r="HWN71" s="103"/>
      <c r="HWO71" s="103"/>
      <c r="HWP71" s="103"/>
      <c r="HWQ71" s="103"/>
      <c r="HWR71" s="103"/>
      <c r="HWS71" s="103"/>
      <c r="HWT71" s="103"/>
      <c r="HWU71" s="103"/>
      <c r="HWV71" s="103"/>
      <c r="HWW71" s="103"/>
      <c r="HWX71" s="103"/>
      <c r="HWY71" s="103"/>
      <c r="HWZ71" s="103"/>
      <c r="HXA71" s="103"/>
      <c r="HXB71" s="103"/>
      <c r="HXC71" s="103"/>
      <c r="HXD71" s="103"/>
      <c r="HXE71" s="103"/>
      <c r="HXF71" s="103"/>
      <c r="HXG71" s="103"/>
      <c r="HXH71" s="103"/>
      <c r="HXI71" s="103"/>
      <c r="HXJ71" s="103"/>
      <c r="HXK71" s="103"/>
      <c r="HXL71" s="103"/>
      <c r="HXM71" s="103"/>
      <c r="HXN71" s="103"/>
      <c r="HXO71" s="103"/>
      <c r="HXP71" s="103"/>
      <c r="HXQ71" s="103"/>
      <c r="HXR71" s="103"/>
      <c r="HXS71" s="103"/>
      <c r="HXT71" s="103"/>
      <c r="HXU71" s="103"/>
      <c r="HXV71" s="103"/>
      <c r="HXW71" s="103"/>
      <c r="HXX71" s="103"/>
      <c r="HXY71" s="103"/>
      <c r="HXZ71" s="103"/>
      <c r="HYA71" s="103"/>
      <c r="HYB71" s="103"/>
      <c r="HYC71" s="103"/>
      <c r="HYD71" s="103"/>
      <c r="HYE71" s="103"/>
      <c r="HYF71" s="103"/>
      <c r="HYG71" s="103"/>
      <c r="HYH71" s="103"/>
      <c r="HYI71" s="103"/>
      <c r="HYJ71" s="103"/>
      <c r="HYK71" s="103"/>
      <c r="HYL71" s="103"/>
      <c r="HYM71" s="103"/>
      <c r="HYN71" s="103"/>
      <c r="HYO71" s="103"/>
      <c r="HYP71" s="103"/>
      <c r="HYQ71" s="103"/>
      <c r="HYR71" s="103"/>
      <c r="HYS71" s="103"/>
      <c r="HYT71" s="103"/>
      <c r="HYU71" s="103"/>
      <c r="HYV71" s="103"/>
      <c r="HYW71" s="103"/>
      <c r="HYX71" s="103"/>
      <c r="HYY71" s="103"/>
      <c r="HYZ71" s="103"/>
      <c r="HZA71" s="103"/>
      <c r="HZB71" s="103"/>
      <c r="HZC71" s="103"/>
      <c r="HZD71" s="103"/>
      <c r="HZE71" s="103"/>
      <c r="HZF71" s="103"/>
      <c r="HZG71" s="103"/>
      <c r="HZH71" s="103"/>
      <c r="HZI71" s="103"/>
      <c r="HZJ71" s="103"/>
      <c r="HZK71" s="103"/>
      <c r="HZL71" s="103"/>
      <c r="HZM71" s="103"/>
      <c r="HZN71" s="103"/>
      <c r="HZO71" s="103"/>
      <c r="HZP71" s="103"/>
      <c r="HZQ71" s="103"/>
      <c r="HZR71" s="103"/>
      <c r="HZS71" s="103"/>
      <c r="HZT71" s="103"/>
      <c r="HZU71" s="103"/>
      <c r="HZV71" s="103"/>
      <c r="HZW71" s="103"/>
      <c r="HZX71" s="103"/>
      <c r="HZY71" s="103"/>
      <c r="HZZ71" s="103"/>
      <c r="IAA71" s="103"/>
      <c r="IAB71" s="103"/>
      <c r="IAC71" s="103"/>
      <c r="IAD71" s="103"/>
      <c r="IAE71" s="103"/>
      <c r="IAF71" s="103"/>
      <c r="IAG71" s="103"/>
      <c r="IAH71" s="103"/>
      <c r="IAI71" s="103"/>
      <c r="IAJ71" s="103"/>
      <c r="IAK71" s="103"/>
      <c r="IAL71" s="103"/>
      <c r="IAM71" s="103"/>
      <c r="IAN71" s="103"/>
      <c r="IAO71" s="103"/>
      <c r="IAP71" s="103"/>
      <c r="IAQ71" s="103"/>
      <c r="IAR71" s="103"/>
      <c r="IAS71" s="103"/>
      <c r="IAT71" s="103"/>
      <c r="IAU71" s="103"/>
      <c r="IAV71" s="103"/>
      <c r="IAW71" s="103"/>
      <c r="IAX71" s="103"/>
      <c r="IAY71" s="103"/>
      <c r="IAZ71" s="103"/>
      <c r="IBA71" s="103"/>
      <c r="IBB71" s="103"/>
      <c r="IBC71" s="103"/>
      <c r="IBD71" s="103"/>
      <c r="IBE71" s="103"/>
      <c r="IBF71" s="103"/>
      <c r="IBG71" s="103"/>
      <c r="IBH71" s="103"/>
      <c r="IBI71" s="103"/>
      <c r="IBJ71" s="103"/>
      <c r="IBK71" s="103"/>
      <c r="IBL71" s="103"/>
      <c r="IBM71" s="103"/>
      <c r="IBN71" s="103"/>
      <c r="IBO71" s="103"/>
      <c r="IBP71" s="103"/>
      <c r="IBQ71" s="103"/>
      <c r="IBR71" s="103"/>
      <c r="IBS71" s="103"/>
      <c r="IBT71" s="103"/>
      <c r="IBU71" s="103"/>
      <c r="IBV71" s="103"/>
      <c r="IBW71" s="103"/>
      <c r="IBX71" s="103"/>
      <c r="IBY71" s="103"/>
      <c r="IBZ71" s="103"/>
      <c r="ICA71" s="103"/>
      <c r="ICB71" s="103"/>
      <c r="ICC71" s="103"/>
      <c r="ICD71" s="103"/>
      <c r="ICE71" s="103"/>
      <c r="ICF71" s="103"/>
      <c r="ICG71" s="103"/>
      <c r="ICH71" s="103"/>
      <c r="ICI71" s="103"/>
      <c r="ICJ71" s="103"/>
      <c r="ICK71" s="103"/>
      <c r="ICL71" s="103"/>
      <c r="ICM71" s="103"/>
      <c r="ICN71" s="103"/>
      <c r="ICO71" s="103"/>
      <c r="ICP71" s="103"/>
      <c r="ICQ71" s="103"/>
      <c r="ICR71" s="103"/>
      <c r="ICS71" s="103"/>
      <c r="ICT71" s="103"/>
      <c r="ICU71" s="103"/>
      <c r="ICV71" s="103"/>
      <c r="ICW71" s="103"/>
      <c r="ICX71" s="103"/>
      <c r="ICY71" s="103"/>
      <c r="ICZ71" s="103"/>
      <c r="IDA71" s="103"/>
      <c r="IDB71" s="103"/>
      <c r="IDC71" s="103"/>
      <c r="IDD71" s="103"/>
      <c r="IDE71" s="103"/>
      <c r="IDF71" s="103"/>
      <c r="IDG71" s="103"/>
      <c r="IDH71" s="103"/>
      <c r="IDI71" s="103"/>
      <c r="IDJ71" s="103"/>
      <c r="IDK71" s="103"/>
      <c r="IDL71" s="103"/>
      <c r="IDM71" s="103"/>
      <c r="IDN71" s="103"/>
      <c r="IDO71" s="103"/>
      <c r="IDP71" s="103"/>
      <c r="IDQ71" s="103"/>
      <c r="IDR71" s="103"/>
      <c r="IDS71" s="103"/>
      <c r="IDT71" s="103"/>
      <c r="IDU71" s="103"/>
      <c r="IDV71" s="103"/>
      <c r="IDW71" s="103"/>
      <c r="IDX71" s="103"/>
      <c r="IDY71" s="103"/>
      <c r="IDZ71" s="103"/>
      <c r="IEA71" s="103"/>
      <c r="IEB71" s="103"/>
      <c r="IEC71" s="103"/>
      <c r="IED71" s="103"/>
      <c r="IEE71" s="103"/>
      <c r="IEF71" s="103"/>
      <c r="IEG71" s="103"/>
      <c r="IEH71" s="103"/>
      <c r="IEI71" s="103"/>
      <c r="IEJ71" s="103"/>
      <c r="IEK71" s="103"/>
      <c r="IEL71" s="103"/>
      <c r="IEM71" s="103"/>
      <c r="IEN71" s="103"/>
      <c r="IEO71" s="103"/>
      <c r="IEP71" s="103"/>
      <c r="IEQ71" s="103"/>
      <c r="IER71" s="103"/>
      <c r="IES71" s="103"/>
      <c r="IET71" s="103"/>
      <c r="IEU71" s="103"/>
      <c r="IEV71" s="103"/>
      <c r="IEW71" s="103"/>
      <c r="IEX71" s="103"/>
      <c r="IEY71" s="103"/>
      <c r="IEZ71" s="103"/>
      <c r="IFA71" s="103"/>
      <c r="IFB71" s="103"/>
      <c r="IFC71" s="103"/>
      <c r="IFD71" s="103"/>
      <c r="IFE71" s="103"/>
      <c r="IFF71" s="103"/>
      <c r="IFG71" s="103"/>
      <c r="IFH71" s="103"/>
      <c r="IFI71" s="103"/>
      <c r="IFJ71" s="103"/>
      <c r="IFK71" s="103"/>
      <c r="IFL71" s="103"/>
      <c r="IFM71" s="103"/>
      <c r="IFN71" s="103"/>
      <c r="IFO71" s="103"/>
      <c r="IFP71" s="103"/>
      <c r="IFQ71" s="103"/>
      <c r="IFR71" s="103"/>
      <c r="IFS71" s="103"/>
      <c r="IFT71" s="103"/>
      <c r="IFU71" s="103"/>
      <c r="IFV71" s="103"/>
      <c r="IFW71" s="103"/>
      <c r="IFX71" s="103"/>
      <c r="IFY71" s="103"/>
      <c r="IFZ71" s="103"/>
      <c r="IGA71" s="103"/>
      <c r="IGB71" s="103"/>
      <c r="IGC71" s="103"/>
      <c r="IGD71" s="103"/>
      <c r="IGE71" s="103"/>
      <c r="IGF71" s="103"/>
      <c r="IGG71" s="103"/>
      <c r="IGH71" s="103"/>
      <c r="IGI71" s="103"/>
      <c r="IGJ71" s="103"/>
      <c r="IGK71" s="103"/>
      <c r="IGL71" s="103"/>
      <c r="IGM71" s="103"/>
      <c r="IGN71" s="103"/>
      <c r="IGO71" s="103"/>
      <c r="IGP71" s="103"/>
      <c r="IGQ71" s="103"/>
      <c r="IGR71" s="103"/>
      <c r="IGS71" s="103"/>
      <c r="IGT71" s="103"/>
      <c r="IGU71" s="103"/>
      <c r="IGV71" s="103"/>
      <c r="IGW71" s="103"/>
      <c r="IGX71" s="103"/>
      <c r="IGY71" s="103"/>
      <c r="IGZ71" s="103"/>
      <c r="IHA71" s="103"/>
      <c r="IHB71" s="103"/>
      <c r="IHC71" s="103"/>
      <c r="IHD71" s="103"/>
      <c r="IHE71" s="103"/>
      <c r="IHF71" s="103"/>
      <c r="IHG71" s="103"/>
      <c r="IHH71" s="103"/>
      <c r="IHI71" s="103"/>
      <c r="IHJ71" s="103"/>
      <c r="IHK71" s="103"/>
      <c r="IHL71" s="103"/>
      <c r="IHM71" s="103"/>
      <c r="IHN71" s="103"/>
      <c r="IHO71" s="103"/>
      <c r="IHP71" s="103"/>
      <c r="IHQ71" s="103"/>
      <c r="IHR71" s="103"/>
      <c r="IHS71" s="103"/>
      <c r="IHT71" s="103"/>
      <c r="IHU71" s="103"/>
      <c r="IHV71" s="103"/>
      <c r="IHW71" s="103"/>
      <c r="IHX71" s="103"/>
      <c r="IHY71" s="103"/>
      <c r="IHZ71" s="103"/>
      <c r="IIA71" s="103"/>
      <c r="IIB71" s="103"/>
      <c r="IIC71" s="103"/>
      <c r="IID71" s="103"/>
      <c r="IIE71" s="103"/>
      <c r="IIF71" s="103"/>
      <c r="IIG71" s="103"/>
      <c r="IIH71" s="103"/>
      <c r="III71" s="103"/>
      <c r="IIJ71" s="103"/>
      <c r="IIK71" s="103"/>
      <c r="IIL71" s="103"/>
      <c r="IIM71" s="103"/>
      <c r="IIN71" s="103"/>
      <c r="IIO71" s="103"/>
      <c r="IIP71" s="103"/>
      <c r="IIQ71" s="103"/>
      <c r="IIR71" s="103"/>
      <c r="IIS71" s="103"/>
      <c r="IIT71" s="103"/>
      <c r="IIU71" s="103"/>
      <c r="IIV71" s="103"/>
      <c r="IIW71" s="103"/>
      <c r="IIX71" s="103"/>
      <c r="IIY71" s="103"/>
      <c r="IIZ71" s="103"/>
      <c r="IJA71" s="103"/>
      <c r="IJB71" s="103"/>
      <c r="IJC71" s="103"/>
      <c r="IJD71" s="103"/>
      <c r="IJE71" s="103"/>
      <c r="IJF71" s="103"/>
      <c r="IJG71" s="103"/>
      <c r="IJH71" s="103"/>
      <c r="IJI71" s="103"/>
      <c r="IJJ71" s="103"/>
      <c r="IJK71" s="103"/>
      <c r="IJL71" s="103"/>
      <c r="IJM71" s="103"/>
      <c r="IJN71" s="103"/>
      <c r="IJO71" s="103"/>
      <c r="IJP71" s="103"/>
      <c r="IJQ71" s="103"/>
      <c r="IJR71" s="103"/>
      <c r="IJS71" s="103"/>
      <c r="IJT71" s="103"/>
      <c r="IJU71" s="103"/>
      <c r="IJV71" s="103"/>
      <c r="IJW71" s="103"/>
      <c r="IJX71" s="103"/>
      <c r="IJY71" s="103"/>
      <c r="IJZ71" s="103"/>
      <c r="IKA71" s="103"/>
      <c r="IKB71" s="103"/>
      <c r="IKC71" s="103"/>
      <c r="IKD71" s="103"/>
      <c r="IKE71" s="103"/>
      <c r="IKF71" s="103"/>
      <c r="IKG71" s="103"/>
      <c r="IKH71" s="103"/>
      <c r="IKI71" s="103"/>
      <c r="IKJ71" s="103"/>
      <c r="IKK71" s="103"/>
      <c r="IKL71" s="103"/>
      <c r="IKM71" s="103"/>
      <c r="IKN71" s="103"/>
      <c r="IKO71" s="103"/>
      <c r="IKP71" s="103"/>
      <c r="IKQ71" s="103"/>
      <c r="IKR71" s="103"/>
      <c r="IKS71" s="103"/>
      <c r="IKT71" s="103"/>
      <c r="IKU71" s="103"/>
      <c r="IKV71" s="103"/>
      <c r="IKW71" s="103"/>
      <c r="IKX71" s="103"/>
      <c r="IKY71" s="103"/>
      <c r="IKZ71" s="103"/>
      <c r="ILA71" s="103"/>
      <c r="ILB71" s="103"/>
      <c r="ILC71" s="103"/>
      <c r="ILD71" s="103"/>
      <c r="ILE71" s="103"/>
      <c r="ILF71" s="103"/>
      <c r="ILG71" s="103"/>
      <c r="ILH71" s="103"/>
      <c r="ILI71" s="103"/>
      <c r="ILJ71" s="103"/>
      <c r="ILK71" s="103"/>
      <c r="ILL71" s="103"/>
      <c r="ILM71" s="103"/>
      <c r="ILN71" s="103"/>
      <c r="ILO71" s="103"/>
      <c r="ILP71" s="103"/>
      <c r="ILQ71" s="103"/>
      <c r="ILR71" s="103"/>
      <c r="ILS71" s="103"/>
      <c r="ILT71" s="103"/>
      <c r="ILU71" s="103"/>
      <c r="ILV71" s="103"/>
      <c r="ILW71" s="103"/>
      <c r="ILX71" s="103"/>
      <c r="ILY71" s="103"/>
      <c r="ILZ71" s="103"/>
      <c r="IMA71" s="103"/>
      <c r="IMB71" s="103"/>
      <c r="IMC71" s="103"/>
      <c r="IMD71" s="103"/>
      <c r="IME71" s="103"/>
      <c r="IMF71" s="103"/>
      <c r="IMG71" s="103"/>
      <c r="IMH71" s="103"/>
      <c r="IMI71" s="103"/>
      <c r="IMJ71" s="103"/>
      <c r="IMK71" s="103"/>
      <c r="IML71" s="103"/>
      <c r="IMM71" s="103"/>
      <c r="IMN71" s="103"/>
      <c r="IMO71" s="103"/>
      <c r="IMP71" s="103"/>
      <c r="IMQ71" s="103"/>
      <c r="IMR71" s="103"/>
      <c r="IMS71" s="103"/>
      <c r="IMT71" s="103"/>
      <c r="IMU71" s="103"/>
      <c r="IMV71" s="103"/>
      <c r="IMW71" s="103"/>
      <c r="IMX71" s="103"/>
      <c r="IMY71" s="103"/>
      <c r="IMZ71" s="103"/>
      <c r="INA71" s="103"/>
      <c r="INB71" s="103"/>
      <c r="INC71" s="103"/>
      <c r="IND71" s="103"/>
      <c r="INE71" s="103"/>
      <c r="INF71" s="103"/>
      <c r="ING71" s="103"/>
      <c r="INH71" s="103"/>
      <c r="INI71" s="103"/>
      <c r="INJ71" s="103"/>
      <c r="INK71" s="103"/>
      <c r="INL71" s="103"/>
      <c r="INM71" s="103"/>
      <c r="INN71" s="103"/>
      <c r="INO71" s="103"/>
      <c r="INP71" s="103"/>
      <c r="INQ71" s="103"/>
      <c r="INR71" s="103"/>
      <c r="INS71" s="103"/>
      <c r="INT71" s="103"/>
      <c r="INU71" s="103"/>
      <c r="INV71" s="103"/>
      <c r="INW71" s="103"/>
      <c r="INX71" s="103"/>
      <c r="INY71" s="103"/>
      <c r="INZ71" s="103"/>
      <c r="IOA71" s="103"/>
      <c r="IOB71" s="103"/>
      <c r="IOC71" s="103"/>
      <c r="IOD71" s="103"/>
      <c r="IOE71" s="103"/>
      <c r="IOF71" s="103"/>
      <c r="IOG71" s="103"/>
      <c r="IOH71" s="103"/>
      <c r="IOI71" s="103"/>
      <c r="IOJ71" s="103"/>
      <c r="IOK71" s="103"/>
      <c r="IOL71" s="103"/>
      <c r="IOM71" s="103"/>
      <c r="ION71" s="103"/>
      <c r="IOO71" s="103"/>
      <c r="IOP71" s="103"/>
      <c r="IOQ71" s="103"/>
      <c r="IOR71" s="103"/>
      <c r="IOS71" s="103"/>
      <c r="IOT71" s="103"/>
      <c r="IOU71" s="103"/>
      <c r="IOV71" s="103"/>
      <c r="IOW71" s="103"/>
      <c r="IOX71" s="103"/>
      <c r="IOY71" s="103"/>
      <c r="IOZ71" s="103"/>
      <c r="IPA71" s="103"/>
      <c r="IPB71" s="103"/>
      <c r="IPC71" s="103"/>
      <c r="IPD71" s="103"/>
      <c r="IPE71" s="103"/>
      <c r="IPF71" s="103"/>
      <c r="IPG71" s="103"/>
      <c r="IPH71" s="103"/>
      <c r="IPI71" s="103"/>
      <c r="IPJ71" s="103"/>
      <c r="IPK71" s="103"/>
      <c r="IPL71" s="103"/>
      <c r="IPM71" s="103"/>
      <c r="IPN71" s="103"/>
      <c r="IPO71" s="103"/>
      <c r="IPP71" s="103"/>
      <c r="IPQ71" s="103"/>
      <c r="IPR71" s="103"/>
      <c r="IPS71" s="103"/>
      <c r="IPT71" s="103"/>
      <c r="IPU71" s="103"/>
      <c r="IPV71" s="103"/>
      <c r="IPW71" s="103"/>
      <c r="IPX71" s="103"/>
      <c r="IPY71" s="103"/>
      <c r="IPZ71" s="103"/>
      <c r="IQA71" s="103"/>
      <c r="IQB71" s="103"/>
      <c r="IQC71" s="103"/>
      <c r="IQD71" s="103"/>
      <c r="IQE71" s="103"/>
      <c r="IQF71" s="103"/>
      <c r="IQG71" s="103"/>
      <c r="IQH71" s="103"/>
      <c r="IQI71" s="103"/>
      <c r="IQJ71" s="103"/>
      <c r="IQK71" s="103"/>
      <c r="IQL71" s="103"/>
      <c r="IQM71" s="103"/>
      <c r="IQN71" s="103"/>
      <c r="IQO71" s="103"/>
      <c r="IQP71" s="103"/>
      <c r="IQQ71" s="103"/>
      <c r="IQR71" s="103"/>
      <c r="IQS71" s="103"/>
      <c r="IQT71" s="103"/>
      <c r="IQU71" s="103"/>
      <c r="IQV71" s="103"/>
      <c r="IQW71" s="103"/>
      <c r="IQX71" s="103"/>
      <c r="IQY71" s="103"/>
      <c r="IQZ71" s="103"/>
      <c r="IRA71" s="103"/>
      <c r="IRB71" s="103"/>
      <c r="IRC71" s="103"/>
      <c r="IRD71" s="103"/>
      <c r="IRE71" s="103"/>
      <c r="IRF71" s="103"/>
      <c r="IRG71" s="103"/>
      <c r="IRH71" s="103"/>
      <c r="IRI71" s="103"/>
      <c r="IRJ71" s="103"/>
      <c r="IRK71" s="103"/>
      <c r="IRL71" s="103"/>
      <c r="IRM71" s="103"/>
      <c r="IRN71" s="103"/>
      <c r="IRO71" s="103"/>
      <c r="IRP71" s="103"/>
      <c r="IRQ71" s="103"/>
      <c r="IRR71" s="103"/>
      <c r="IRS71" s="103"/>
      <c r="IRT71" s="103"/>
      <c r="IRU71" s="103"/>
      <c r="IRV71" s="103"/>
      <c r="IRW71" s="103"/>
      <c r="IRX71" s="103"/>
      <c r="IRY71" s="103"/>
      <c r="IRZ71" s="103"/>
      <c r="ISA71" s="103"/>
      <c r="ISB71" s="103"/>
      <c r="ISC71" s="103"/>
      <c r="ISD71" s="103"/>
      <c r="ISE71" s="103"/>
      <c r="ISF71" s="103"/>
      <c r="ISG71" s="103"/>
      <c r="ISH71" s="103"/>
      <c r="ISI71" s="103"/>
      <c r="ISJ71" s="103"/>
      <c r="ISK71" s="103"/>
      <c r="ISL71" s="103"/>
      <c r="ISM71" s="103"/>
      <c r="ISN71" s="103"/>
      <c r="ISO71" s="103"/>
      <c r="ISP71" s="103"/>
      <c r="ISQ71" s="103"/>
      <c r="ISR71" s="103"/>
      <c r="ISS71" s="103"/>
      <c r="IST71" s="103"/>
      <c r="ISU71" s="103"/>
      <c r="ISV71" s="103"/>
      <c r="ISW71" s="103"/>
      <c r="ISX71" s="103"/>
      <c r="ISY71" s="103"/>
      <c r="ISZ71" s="103"/>
      <c r="ITA71" s="103"/>
      <c r="ITB71" s="103"/>
      <c r="ITC71" s="103"/>
      <c r="ITD71" s="103"/>
      <c r="ITE71" s="103"/>
      <c r="ITF71" s="103"/>
      <c r="ITG71" s="103"/>
      <c r="ITH71" s="103"/>
      <c r="ITI71" s="103"/>
      <c r="ITJ71" s="103"/>
      <c r="ITK71" s="103"/>
      <c r="ITL71" s="103"/>
      <c r="ITM71" s="103"/>
      <c r="ITN71" s="103"/>
      <c r="ITO71" s="103"/>
      <c r="ITP71" s="103"/>
      <c r="ITQ71" s="103"/>
      <c r="ITR71" s="103"/>
      <c r="ITS71" s="103"/>
      <c r="ITT71" s="103"/>
      <c r="ITU71" s="103"/>
      <c r="ITV71" s="103"/>
      <c r="ITW71" s="103"/>
      <c r="ITX71" s="103"/>
      <c r="ITY71" s="103"/>
      <c r="ITZ71" s="103"/>
      <c r="IUA71" s="103"/>
      <c r="IUB71" s="103"/>
      <c r="IUC71" s="103"/>
      <c r="IUD71" s="103"/>
      <c r="IUE71" s="103"/>
      <c r="IUF71" s="103"/>
      <c r="IUG71" s="103"/>
      <c r="IUH71" s="103"/>
      <c r="IUI71" s="103"/>
      <c r="IUJ71" s="103"/>
      <c r="IUK71" s="103"/>
      <c r="IUL71" s="103"/>
      <c r="IUM71" s="103"/>
      <c r="IUN71" s="103"/>
      <c r="IUO71" s="103"/>
      <c r="IUP71" s="103"/>
      <c r="IUQ71" s="103"/>
      <c r="IUR71" s="103"/>
      <c r="IUS71" s="103"/>
      <c r="IUT71" s="103"/>
      <c r="IUU71" s="103"/>
      <c r="IUV71" s="103"/>
      <c r="IUW71" s="103"/>
      <c r="IUX71" s="103"/>
      <c r="IUY71" s="103"/>
      <c r="IUZ71" s="103"/>
      <c r="IVA71" s="103"/>
      <c r="IVB71" s="103"/>
      <c r="IVC71" s="103"/>
      <c r="IVD71" s="103"/>
      <c r="IVE71" s="103"/>
      <c r="IVF71" s="103"/>
      <c r="IVG71" s="103"/>
      <c r="IVH71" s="103"/>
      <c r="IVI71" s="103"/>
      <c r="IVJ71" s="103"/>
      <c r="IVK71" s="103"/>
      <c r="IVL71" s="103"/>
      <c r="IVM71" s="103"/>
      <c r="IVN71" s="103"/>
      <c r="IVO71" s="103"/>
      <c r="IVP71" s="103"/>
      <c r="IVQ71" s="103"/>
      <c r="IVR71" s="103"/>
      <c r="IVS71" s="103"/>
      <c r="IVT71" s="103"/>
      <c r="IVU71" s="103"/>
      <c r="IVV71" s="103"/>
      <c r="IVW71" s="103"/>
      <c r="IVX71" s="103"/>
      <c r="IVY71" s="103"/>
      <c r="IVZ71" s="103"/>
      <c r="IWA71" s="103"/>
      <c r="IWB71" s="103"/>
      <c r="IWC71" s="103"/>
      <c r="IWD71" s="103"/>
      <c r="IWE71" s="103"/>
      <c r="IWF71" s="103"/>
      <c r="IWG71" s="103"/>
      <c r="IWH71" s="103"/>
      <c r="IWI71" s="103"/>
      <c r="IWJ71" s="103"/>
      <c r="IWK71" s="103"/>
      <c r="IWL71" s="103"/>
      <c r="IWM71" s="103"/>
      <c r="IWN71" s="103"/>
      <c r="IWO71" s="103"/>
      <c r="IWP71" s="103"/>
      <c r="IWQ71" s="103"/>
      <c r="IWR71" s="103"/>
      <c r="IWS71" s="103"/>
      <c r="IWT71" s="103"/>
      <c r="IWU71" s="103"/>
      <c r="IWV71" s="103"/>
      <c r="IWW71" s="103"/>
      <c r="IWX71" s="103"/>
      <c r="IWY71" s="103"/>
      <c r="IWZ71" s="103"/>
      <c r="IXA71" s="103"/>
      <c r="IXB71" s="103"/>
      <c r="IXC71" s="103"/>
      <c r="IXD71" s="103"/>
      <c r="IXE71" s="103"/>
      <c r="IXF71" s="103"/>
      <c r="IXG71" s="103"/>
      <c r="IXH71" s="103"/>
      <c r="IXI71" s="103"/>
      <c r="IXJ71" s="103"/>
      <c r="IXK71" s="103"/>
      <c r="IXL71" s="103"/>
      <c r="IXM71" s="103"/>
      <c r="IXN71" s="103"/>
      <c r="IXO71" s="103"/>
      <c r="IXP71" s="103"/>
      <c r="IXQ71" s="103"/>
      <c r="IXR71" s="103"/>
      <c r="IXS71" s="103"/>
      <c r="IXT71" s="103"/>
      <c r="IXU71" s="103"/>
      <c r="IXV71" s="103"/>
      <c r="IXW71" s="103"/>
      <c r="IXX71" s="103"/>
      <c r="IXY71" s="103"/>
      <c r="IXZ71" s="103"/>
      <c r="IYA71" s="103"/>
      <c r="IYB71" s="103"/>
      <c r="IYC71" s="103"/>
      <c r="IYD71" s="103"/>
      <c r="IYE71" s="103"/>
      <c r="IYF71" s="103"/>
      <c r="IYG71" s="103"/>
      <c r="IYH71" s="103"/>
      <c r="IYI71" s="103"/>
      <c r="IYJ71" s="103"/>
      <c r="IYK71" s="103"/>
      <c r="IYL71" s="103"/>
      <c r="IYM71" s="103"/>
      <c r="IYN71" s="103"/>
      <c r="IYO71" s="103"/>
      <c r="IYP71" s="103"/>
      <c r="IYQ71" s="103"/>
      <c r="IYR71" s="103"/>
      <c r="IYS71" s="103"/>
      <c r="IYT71" s="103"/>
      <c r="IYU71" s="103"/>
      <c r="IYV71" s="103"/>
      <c r="IYW71" s="103"/>
      <c r="IYX71" s="103"/>
      <c r="IYY71" s="103"/>
      <c r="IYZ71" s="103"/>
      <c r="IZA71" s="103"/>
      <c r="IZB71" s="103"/>
      <c r="IZC71" s="103"/>
      <c r="IZD71" s="103"/>
      <c r="IZE71" s="103"/>
      <c r="IZF71" s="103"/>
      <c r="IZG71" s="103"/>
      <c r="IZH71" s="103"/>
      <c r="IZI71" s="103"/>
      <c r="IZJ71" s="103"/>
      <c r="IZK71" s="103"/>
      <c r="IZL71" s="103"/>
      <c r="IZM71" s="103"/>
      <c r="IZN71" s="103"/>
      <c r="IZO71" s="103"/>
      <c r="IZP71" s="103"/>
      <c r="IZQ71" s="103"/>
      <c r="IZR71" s="103"/>
      <c r="IZS71" s="103"/>
      <c r="IZT71" s="103"/>
      <c r="IZU71" s="103"/>
      <c r="IZV71" s="103"/>
      <c r="IZW71" s="103"/>
      <c r="IZX71" s="103"/>
      <c r="IZY71" s="103"/>
      <c r="IZZ71" s="103"/>
      <c r="JAA71" s="103"/>
      <c r="JAB71" s="103"/>
      <c r="JAC71" s="103"/>
      <c r="JAD71" s="103"/>
      <c r="JAE71" s="103"/>
      <c r="JAF71" s="103"/>
      <c r="JAG71" s="103"/>
      <c r="JAH71" s="103"/>
      <c r="JAI71" s="103"/>
      <c r="JAJ71" s="103"/>
      <c r="JAK71" s="103"/>
      <c r="JAL71" s="103"/>
      <c r="JAM71" s="103"/>
      <c r="JAN71" s="103"/>
      <c r="JAO71" s="103"/>
      <c r="JAP71" s="103"/>
      <c r="JAQ71" s="103"/>
      <c r="JAR71" s="103"/>
      <c r="JAS71" s="103"/>
      <c r="JAT71" s="103"/>
      <c r="JAU71" s="103"/>
      <c r="JAV71" s="103"/>
      <c r="JAW71" s="103"/>
      <c r="JAX71" s="103"/>
      <c r="JAY71" s="103"/>
      <c r="JAZ71" s="103"/>
      <c r="JBA71" s="103"/>
      <c r="JBB71" s="103"/>
      <c r="JBC71" s="103"/>
      <c r="JBD71" s="103"/>
      <c r="JBE71" s="103"/>
      <c r="JBF71" s="103"/>
      <c r="JBG71" s="103"/>
      <c r="JBH71" s="103"/>
      <c r="JBI71" s="103"/>
      <c r="JBJ71" s="103"/>
      <c r="JBK71" s="103"/>
      <c r="JBL71" s="103"/>
      <c r="JBM71" s="103"/>
      <c r="JBN71" s="103"/>
      <c r="JBO71" s="103"/>
      <c r="JBP71" s="103"/>
      <c r="JBQ71" s="103"/>
      <c r="JBR71" s="103"/>
      <c r="JBS71" s="103"/>
      <c r="JBT71" s="103"/>
      <c r="JBU71" s="103"/>
      <c r="JBV71" s="103"/>
      <c r="JBW71" s="103"/>
      <c r="JBX71" s="103"/>
      <c r="JBY71" s="103"/>
      <c r="JBZ71" s="103"/>
      <c r="JCA71" s="103"/>
      <c r="JCB71" s="103"/>
      <c r="JCC71" s="103"/>
      <c r="JCD71" s="103"/>
      <c r="JCE71" s="103"/>
      <c r="JCF71" s="103"/>
      <c r="JCG71" s="103"/>
      <c r="JCH71" s="103"/>
      <c r="JCI71" s="103"/>
      <c r="JCJ71" s="103"/>
      <c r="JCK71" s="103"/>
      <c r="JCL71" s="103"/>
      <c r="JCM71" s="103"/>
      <c r="JCN71" s="103"/>
      <c r="JCO71" s="103"/>
      <c r="JCP71" s="103"/>
      <c r="JCQ71" s="103"/>
      <c r="JCR71" s="103"/>
      <c r="JCS71" s="103"/>
      <c r="JCT71" s="103"/>
      <c r="JCU71" s="103"/>
      <c r="JCV71" s="103"/>
      <c r="JCW71" s="103"/>
      <c r="JCX71" s="103"/>
      <c r="JCY71" s="103"/>
      <c r="JCZ71" s="103"/>
      <c r="JDA71" s="103"/>
      <c r="JDB71" s="103"/>
      <c r="JDC71" s="103"/>
      <c r="JDD71" s="103"/>
      <c r="JDE71" s="103"/>
      <c r="JDF71" s="103"/>
      <c r="JDG71" s="103"/>
      <c r="JDH71" s="103"/>
      <c r="JDI71" s="103"/>
      <c r="JDJ71" s="103"/>
      <c r="JDK71" s="103"/>
      <c r="JDL71" s="103"/>
      <c r="JDM71" s="103"/>
      <c r="JDN71" s="103"/>
      <c r="JDO71" s="103"/>
      <c r="JDP71" s="103"/>
      <c r="JDQ71" s="103"/>
      <c r="JDR71" s="103"/>
      <c r="JDS71" s="103"/>
      <c r="JDT71" s="103"/>
      <c r="JDU71" s="103"/>
      <c r="JDV71" s="103"/>
      <c r="JDW71" s="103"/>
      <c r="JDX71" s="103"/>
      <c r="JDY71" s="103"/>
      <c r="JDZ71" s="103"/>
      <c r="JEA71" s="103"/>
      <c r="JEB71" s="103"/>
      <c r="JEC71" s="103"/>
      <c r="JED71" s="103"/>
      <c r="JEE71" s="103"/>
      <c r="JEF71" s="103"/>
      <c r="JEG71" s="103"/>
      <c r="JEH71" s="103"/>
      <c r="JEI71" s="103"/>
      <c r="JEJ71" s="103"/>
      <c r="JEK71" s="103"/>
      <c r="JEL71" s="103"/>
      <c r="JEM71" s="103"/>
      <c r="JEN71" s="103"/>
      <c r="JEO71" s="103"/>
      <c r="JEP71" s="103"/>
      <c r="JEQ71" s="103"/>
      <c r="JER71" s="103"/>
      <c r="JES71" s="103"/>
      <c r="JET71" s="103"/>
      <c r="JEU71" s="103"/>
      <c r="JEV71" s="103"/>
      <c r="JEW71" s="103"/>
      <c r="JEX71" s="103"/>
      <c r="JEY71" s="103"/>
      <c r="JEZ71" s="103"/>
      <c r="JFA71" s="103"/>
      <c r="JFB71" s="103"/>
      <c r="JFC71" s="103"/>
      <c r="JFD71" s="103"/>
      <c r="JFE71" s="103"/>
      <c r="JFF71" s="103"/>
      <c r="JFG71" s="103"/>
      <c r="JFH71" s="103"/>
      <c r="JFI71" s="103"/>
      <c r="JFJ71" s="103"/>
      <c r="JFK71" s="103"/>
      <c r="JFL71" s="103"/>
      <c r="JFM71" s="103"/>
      <c r="JFN71" s="103"/>
      <c r="JFO71" s="103"/>
      <c r="JFP71" s="103"/>
      <c r="JFQ71" s="103"/>
      <c r="JFR71" s="103"/>
      <c r="JFS71" s="103"/>
      <c r="JFT71" s="103"/>
      <c r="JFU71" s="103"/>
      <c r="JFV71" s="103"/>
      <c r="JFW71" s="103"/>
      <c r="JFX71" s="103"/>
      <c r="JFY71" s="103"/>
      <c r="JFZ71" s="103"/>
      <c r="JGA71" s="103"/>
      <c r="JGB71" s="103"/>
      <c r="JGC71" s="103"/>
      <c r="JGD71" s="103"/>
      <c r="JGE71" s="103"/>
      <c r="JGF71" s="103"/>
      <c r="JGG71" s="103"/>
      <c r="JGH71" s="103"/>
      <c r="JGI71" s="103"/>
      <c r="JGJ71" s="103"/>
      <c r="JGK71" s="103"/>
      <c r="JGL71" s="103"/>
      <c r="JGM71" s="103"/>
      <c r="JGN71" s="103"/>
      <c r="JGO71" s="103"/>
      <c r="JGP71" s="103"/>
      <c r="JGQ71" s="103"/>
      <c r="JGR71" s="103"/>
      <c r="JGS71" s="103"/>
      <c r="JGT71" s="103"/>
      <c r="JGU71" s="103"/>
      <c r="JGV71" s="103"/>
      <c r="JGW71" s="103"/>
      <c r="JGX71" s="103"/>
      <c r="JGY71" s="103"/>
      <c r="JGZ71" s="103"/>
      <c r="JHA71" s="103"/>
      <c r="JHB71" s="103"/>
      <c r="JHC71" s="103"/>
      <c r="JHD71" s="103"/>
      <c r="JHE71" s="103"/>
      <c r="JHF71" s="103"/>
      <c r="JHG71" s="103"/>
      <c r="JHH71" s="103"/>
      <c r="JHI71" s="103"/>
      <c r="JHJ71" s="103"/>
      <c r="JHK71" s="103"/>
      <c r="JHL71" s="103"/>
      <c r="JHM71" s="103"/>
      <c r="JHN71" s="103"/>
      <c r="JHO71" s="103"/>
      <c r="JHP71" s="103"/>
      <c r="JHQ71" s="103"/>
      <c r="JHR71" s="103"/>
      <c r="JHS71" s="103"/>
      <c r="JHT71" s="103"/>
      <c r="JHU71" s="103"/>
      <c r="JHV71" s="103"/>
      <c r="JHW71" s="103"/>
      <c r="JHX71" s="103"/>
      <c r="JHY71" s="103"/>
      <c r="JHZ71" s="103"/>
      <c r="JIA71" s="103"/>
      <c r="JIB71" s="103"/>
      <c r="JIC71" s="103"/>
      <c r="JID71" s="103"/>
      <c r="JIE71" s="103"/>
      <c r="JIF71" s="103"/>
      <c r="JIG71" s="103"/>
      <c r="JIH71" s="103"/>
      <c r="JII71" s="103"/>
      <c r="JIJ71" s="103"/>
      <c r="JIK71" s="103"/>
      <c r="JIL71" s="103"/>
      <c r="JIM71" s="103"/>
      <c r="JIN71" s="103"/>
      <c r="JIO71" s="103"/>
      <c r="JIP71" s="103"/>
      <c r="JIQ71" s="103"/>
      <c r="JIR71" s="103"/>
      <c r="JIS71" s="103"/>
      <c r="JIT71" s="103"/>
      <c r="JIU71" s="103"/>
      <c r="JIV71" s="103"/>
      <c r="JIW71" s="103"/>
      <c r="JIX71" s="103"/>
      <c r="JIY71" s="103"/>
      <c r="JIZ71" s="103"/>
      <c r="JJA71" s="103"/>
      <c r="JJB71" s="103"/>
      <c r="JJC71" s="103"/>
      <c r="JJD71" s="103"/>
      <c r="JJE71" s="103"/>
      <c r="JJF71" s="103"/>
      <c r="JJG71" s="103"/>
      <c r="JJH71" s="103"/>
      <c r="JJI71" s="103"/>
      <c r="JJJ71" s="103"/>
      <c r="JJK71" s="103"/>
      <c r="JJL71" s="103"/>
      <c r="JJM71" s="103"/>
      <c r="JJN71" s="103"/>
      <c r="JJO71" s="103"/>
      <c r="JJP71" s="103"/>
      <c r="JJQ71" s="103"/>
      <c r="JJR71" s="103"/>
      <c r="JJS71" s="103"/>
      <c r="JJT71" s="103"/>
      <c r="JJU71" s="103"/>
      <c r="JJV71" s="103"/>
      <c r="JJW71" s="103"/>
      <c r="JJX71" s="103"/>
      <c r="JJY71" s="103"/>
      <c r="JJZ71" s="103"/>
      <c r="JKA71" s="103"/>
      <c r="JKB71" s="103"/>
      <c r="JKC71" s="103"/>
      <c r="JKD71" s="103"/>
      <c r="JKE71" s="103"/>
      <c r="JKF71" s="103"/>
      <c r="JKG71" s="103"/>
      <c r="JKH71" s="103"/>
      <c r="JKI71" s="103"/>
      <c r="JKJ71" s="103"/>
      <c r="JKK71" s="103"/>
      <c r="JKL71" s="103"/>
      <c r="JKM71" s="103"/>
      <c r="JKN71" s="103"/>
      <c r="JKO71" s="103"/>
      <c r="JKP71" s="103"/>
      <c r="JKQ71" s="103"/>
      <c r="JKR71" s="103"/>
      <c r="JKS71" s="103"/>
      <c r="JKT71" s="103"/>
      <c r="JKU71" s="103"/>
      <c r="JKV71" s="103"/>
      <c r="JKW71" s="103"/>
      <c r="JKX71" s="103"/>
      <c r="JKY71" s="103"/>
      <c r="JKZ71" s="103"/>
      <c r="JLA71" s="103"/>
      <c r="JLB71" s="103"/>
      <c r="JLC71" s="103"/>
      <c r="JLD71" s="103"/>
      <c r="JLE71" s="103"/>
      <c r="JLF71" s="103"/>
      <c r="JLG71" s="103"/>
      <c r="JLH71" s="103"/>
      <c r="JLI71" s="103"/>
      <c r="JLJ71" s="103"/>
      <c r="JLK71" s="103"/>
      <c r="JLL71" s="103"/>
      <c r="JLM71" s="103"/>
      <c r="JLN71" s="103"/>
      <c r="JLO71" s="103"/>
      <c r="JLP71" s="103"/>
      <c r="JLQ71" s="103"/>
      <c r="JLR71" s="103"/>
      <c r="JLS71" s="103"/>
      <c r="JLT71" s="103"/>
      <c r="JLU71" s="103"/>
      <c r="JLV71" s="103"/>
      <c r="JLW71" s="103"/>
      <c r="JLX71" s="103"/>
      <c r="JLY71" s="103"/>
      <c r="JLZ71" s="103"/>
      <c r="JMA71" s="103"/>
      <c r="JMB71" s="103"/>
      <c r="JMC71" s="103"/>
      <c r="JMD71" s="103"/>
      <c r="JME71" s="103"/>
      <c r="JMF71" s="103"/>
      <c r="JMG71" s="103"/>
      <c r="JMH71" s="103"/>
      <c r="JMI71" s="103"/>
      <c r="JMJ71" s="103"/>
      <c r="JMK71" s="103"/>
      <c r="JML71" s="103"/>
      <c r="JMM71" s="103"/>
      <c r="JMN71" s="103"/>
      <c r="JMO71" s="103"/>
      <c r="JMP71" s="103"/>
      <c r="JMQ71" s="103"/>
      <c r="JMR71" s="103"/>
      <c r="JMS71" s="103"/>
      <c r="JMT71" s="103"/>
      <c r="JMU71" s="103"/>
      <c r="JMV71" s="103"/>
      <c r="JMW71" s="103"/>
      <c r="JMX71" s="103"/>
      <c r="JMY71" s="103"/>
      <c r="JMZ71" s="103"/>
      <c r="JNA71" s="103"/>
      <c r="JNB71" s="103"/>
      <c r="JNC71" s="103"/>
      <c r="JND71" s="103"/>
      <c r="JNE71" s="103"/>
      <c r="JNF71" s="103"/>
      <c r="JNG71" s="103"/>
      <c r="JNH71" s="103"/>
      <c r="JNI71" s="103"/>
      <c r="JNJ71" s="103"/>
      <c r="JNK71" s="103"/>
      <c r="JNL71" s="103"/>
      <c r="JNM71" s="103"/>
      <c r="JNN71" s="103"/>
      <c r="JNO71" s="103"/>
      <c r="JNP71" s="103"/>
      <c r="JNQ71" s="103"/>
      <c r="JNR71" s="103"/>
      <c r="JNS71" s="103"/>
      <c r="JNT71" s="103"/>
      <c r="JNU71" s="103"/>
      <c r="JNV71" s="103"/>
      <c r="JNW71" s="103"/>
      <c r="JNX71" s="103"/>
      <c r="JNY71" s="103"/>
      <c r="JNZ71" s="103"/>
      <c r="JOA71" s="103"/>
      <c r="JOB71" s="103"/>
      <c r="JOC71" s="103"/>
      <c r="JOD71" s="103"/>
      <c r="JOE71" s="103"/>
      <c r="JOF71" s="103"/>
      <c r="JOG71" s="103"/>
      <c r="JOH71" s="103"/>
      <c r="JOI71" s="103"/>
      <c r="JOJ71" s="103"/>
      <c r="JOK71" s="103"/>
      <c r="JOL71" s="103"/>
      <c r="JOM71" s="103"/>
      <c r="JON71" s="103"/>
      <c r="JOO71" s="103"/>
      <c r="JOP71" s="103"/>
      <c r="JOQ71" s="103"/>
      <c r="JOR71" s="103"/>
      <c r="JOS71" s="103"/>
      <c r="JOT71" s="103"/>
      <c r="JOU71" s="103"/>
      <c r="JOV71" s="103"/>
      <c r="JOW71" s="103"/>
      <c r="JOX71" s="103"/>
      <c r="JOY71" s="103"/>
      <c r="JOZ71" s="103"/>
      <c r="JPA71" s="103"/>
      <c r="JPB71" s="103"/>
      <c r="JPC71" s="103"/>
      <c r="JPD71" s="103"/>
      <c r="JPE71" s="103"/>
      <c r="JPF71" s="103"/>
      <c r="JPG71" s="103"/>
      <c r="JPH71" s="103"/>
      <c r="JPI71" s="103"/>
      <c r="JPJ71" s="103"/>
      <c r="JPK71" s="103"/>
      <c r="JPL71" s="103"/>
      <c r="JPM71" s="103"/>
      <c r="JPN71" s="103"/>
      <c r="JPO71" s="103"/>
      <c r="JPP71" s="103"/>
      <c r="JPQ71" s="103"/>
      <c r="JPR71" s="103"/>
      <c r="JPS71" s="103"/>
      <c r="JPT71" s="103"/>
      <c r="JPU71" s="103"/>
      <c r="JPV71" s="103"/>
      <c r="JPW71" s="103"/>
      <c r="JPX71" s="103"/>
      <c r="JPY71" s="103"/>
      <c r="JPZ71" s="103"/>
      <c r="JQA71" s="103"/>
      <c r="JQB71" s="103"/>
      <c r="JQC71" s="103"/>
      <c r="JQD71" s="103"/>
      <c r="JQE71" s="103"/>
      <c r="JQF71" s="103"/>
      <c r="JQG71" s="103"/>
      <c r="JQH71" s="103"/>
      <c r="JQI71" s="103"/>
      <c r="JQJ71" s="103"/>
      <c r="JQK71" s="103"/>
      <c r="JQL71" s="103"/>
      <c r="JQM71" s="103"/>
      <c r="JQN71" s="103"/>
      <c r="JQO71" s="103"/>
      <c r="JQP71" s="103"/>
      <c r="JQQ71" s="103"/>
      <c r="JQR71" s="103"/>
      <c r="JQS71" s="103"/>
      <c r="JQT71" s="103"/>
      <c r="JQU71" s="103"/>
      <c r="JQV71" s="103"/>
      <c r="JQW71" s="103"/>
      <c r="JQX71" s="103"/>
      <c r="JQY71" s="103"/>
      <c r="JQZ71" s="103"/>
      <c r="JRA71" s="103"/>
      <c r="JRB71" s="103"/>
      <c r="JRC71" s="103"/>
      <c r="JRD71" s="103"/>
      <c r="JRE71" s="103"/>
      <c r="JRF71" s="103"/>
      <c r="JRG71" s="103"/>
      <c r="JRH71" s="103"/>
      <c r="JRI71" s="103"/>
      <c r="JRJ71" s="103"/>
      <c r="JRK71" s="103"/>
      <c r="JRL71" s="103"/>
      <c r="JRM71" s="103"/>
      <c r="JRN71" s="103"/>
      <c r="JRO71" s="103"/>
      <c r="JRP71" s="103"/>
      <c r="JRQ71" s="103"/>
      <c r="JRR71" s="103"/>
      <c r="JRS71" s="103"/>
      <c r="JRT71" s="103"/>
      <c r="JRU71" s="103"/>
      <c r="JRV71" s="103"/>
      <c r="JRW71" s="103"/>
      <c r="JRX71" s="103"/>
      <c r="JRY71" s="103"/>
      <c r="JRZ71" s="103"/>
      <c r="JSA71" s="103"/>
      <c r="JSB71" s="103"/>
      <c r="JSC71" s="103"/>
      <c r="JSD71" s="103"/>
      <c r="JSE71" s="103"/>
      <c r="JSF71" s="103"/>
      <c r="JSG71" s="103"/>
      <c r="JSH71" s="103"/>
      <c r="JSI71" s="103"/>
      <c r="JSJ71" s="103"/>
      <c r="JSK71" s="103"/>
      <c r="JSL71" s="103"/>
      <c r="JSM71" s="103"/>
      <c r="JSN71" s="103"/>
      <c r="JSO71" s="103"/>
      <c r="JSP71" s="103"/>
      <c r="JSQ71" s="103"/>
      <c r="JSR71" s="103"/>
      <c r="JSS71" s="103"/>
      <c r="JST71" s="103"/>
      <c r="JSU71" s="103"/>
      <c r="JSV71" s="103"/>
      <c r="JSW71" s="103"/>
      <c r="JSX71" s="103"/>
      <c r="JSY71" s="103"/>
      <c r="JSZ71" s="103"/>
      <c r="JTA71" s="103"/>
      <c r="JTB71" s="103"/>
      <c r="JTC71" s="103"/>
      <c r="JTD71" s="103"/>
      <c r="JTE71" s="103"/>
      <c r="JTF71" s="103"/>
      <c r="JTG71" s="103"/>
      <c r="JTH71" s="103"/>
      <c r="JTI71" s="103"/>
      <c r="JTJ71" s="103"/>
      <c r="JTK71" s="103"/>
      <c r="JTL71" s="103"/>
      <c r="JTM71" s="103"/>
      <c r="JTN71" s="103"/>
      <c r="JTO71" s="103"/>
      <c r="JTP71" s="103"/>
      <c r="JTQ71" s="103"/>
      <c r="JTR71" s="103"/>
      <c r="JTS71" s="103"/>
      <c r="JTT71" s="103"/>
      <c r="JTU71" s="103"/>
      <c r="JTV71" s="103"/>
      <c r="JTW71" s="103"/>
      <c r="JTX71" s="103"/>
      <c r="JTY71" s="103"/>
      <c r="JTZ71" s="103"/>
      <c r="JUA71" s="103"/>
      <c r="JUB71" s="103"/>
      <c r="JUC71" s="103"/>
      <c r="JUD71" s="103"/>
      <c r="JUE71" s="103"/>
      <c r="JUF71" s="103"/>
      <c r="JUG71" s="103"/>
      <c r="JUH71" s="103"/>
      <c r="JUI71" s="103"/>
      <c r="JUJ71" s="103"/>
      <c r="JUK71" s="103"/>
      <c r="JUL71" s="103"/>
      <c r="JUM71" s="103"/>
      <c r="JUN71" s="103"/>
      <c r="JUO71" s="103"/>
      <c r="JUP71" s="103"/>
      <c r="JUQ71" s="103"/>
      <c r="JUR71" s="103"/>
      <c r="JUS71" s="103"/>
      <c r="JUT71" s="103"/>
      <c r="JUU71" s="103"/>
      <c r="JUV71" s="103"/>
      <c r="JUW71" s="103"/>
      <c r="JUX71" s="103"/>
      <c r="JUY71" s="103"/>
      <c r="JUZ71" s="103"/>
      <c r="JVA71" s="103"/>
      <c r="JVB71" s="103"/>
      <c r="JVC71" s="103"/>
      <c r="JVD71" s="103"/>
      <c r="JVE71" s="103"/>
      <c r="JVF71" s="103"/>
      <c r="JVG71" s="103"/>
      <c r="JVH71" s="103"/>
      <c r="JVI71" s="103"/>
      <c r="JVJ71" s="103"/>
      <c r="JVK71" s="103"/>
      <c r="JVL71" s="103"/>
      <c r="JVM71" s="103"/>
      <c r="JVN71" s="103"/>
      <c r="JVO71" s="103"/>
      <c r="JVP71" s="103"/>
      <c r="JVQ71" s="103"/>
      <c r="JVR71" s="103"/>
      <c r="JVS71" s="103"/>
      <c r="JVT71" s="103"/>
      <c r="JVU71" s="103"/>
      <c r="JVV71" s="103"/>
      <c r="JVW71" s="103"/>
      <c r="JVX71" s="103"/>
      <c r="JVY71" s="103"/>
      <c r="JVZ71" s="103"/>
      <c r="JWA71" s="103"/>
      <c r="JWB71" s="103"/>
      <c r="JWC71" s="103"/>
      <c r="JWD71" s="103"/>
      <c r="JWE71" s="103"/>
      <c r="JWF71" s="103"/>
      <c r="JWG71" s="103"/>
      <c r="JWH71" s="103"/>
      <c r="JWI71" s="103"/>
      <c r="JWJ71" s="103"/>
      <c r="JWK71" s="103"/>
      <c r="JWL71" s="103"/>
      <c r="JWM71" s="103"/>
      <c r="JWN71" s="103"/>
      <c r="JWO71" s="103"/>
      <c r="JWP71" s="103"/>
      <c r="JWQ71" s="103"/>
      <c r="JWR71" s="103"/>
      <c r="JWS71" s="103"/>
      <c r="JWT71" s="103"/>
      <c r="JWU71" s="103"/>
      <c r="JWV71" s="103"/>
      <c r="JWW71" s="103"/>
      <c r="JWX71" s="103"/>
      <c r="JWY71" s="103"/>
      <c r="JWZ71" s="103"/>
      <c r="JXA71" s="103"/>
      <c r="JXB71" s="103"/>
      <c r="JXC71" s="103"/>
      <c r="JXD71" s="103"/>
      <c r="JXE71" s="103"/>
      <c r="JXF71" s="103"/>
      <c r="JXG71" s="103"/>
      <c r="JXH71" s="103"/>
      <c r="JXI71" s="103"/>
      <c r="JXJ71" s="103"/>
      <c r="JXK71" s="103"/>
      <c r="JXL71" s="103"/>
      <c r="JXM71" s="103"/>
      <c r="JXN71" s="103"/>
      <c r="JXO71" s="103"/>
      <c r="JXP71" s="103"/>
      <c r="JXQ71" s="103"/>
      <c r="JXR71" s="103"/>
      <c r="JXS71" s="103"/>
      <c r="JXT71" s="103"/>
      <c r="JXU71" s="103"/>
      <c r="JXV71" s="103"/>
      <c r="JXW71" s="103"/>
      <c r="JXX71" s="103"/>
      <c r="JXY71" s="103"/>
      <c r="JXZ71" s="103"/>
      <c r="JYA71" s="103"/>
      <c r="JYB71" s="103"/>
      <c r="JYC71" s="103"/>
      <c r="JYD71" s="103"/>
      <c r="JYE71" s="103"/>
      <c r="JYF71" s="103"/>
      <c r="JYG71" s="103"/>
      <c r="JYH71" s="103"/>
      <c r="JYI71" s="103"/>
      <c r="JYJ71" s="103"/>
      <c r="JYK71" s="103"/>
      <c r="JYL71" s="103"/>
      <c r="JYM71" s="103"/>
      <c r="JYN71" s="103"/>
      <c r="JYO71" s="103"/>
      <c r="JYP71" s="103"/>
      <c r="JYQ71" s="103"/>
      <c r="JYR71" s="103"/>
      <c r="JYS71" s="103"/>
      <c r="JYT71" s="103"/>
      <c r="JYU71" s="103"/>
      <c r="JYV71" s="103"/>
      <c r="JYW71" s="103"/>
      <c r="JYX71" s="103"/>
      <c r="JYY71" s="103"/>
      <c r="JYZ71" s="103"/>
      <c r="JZA71" s="103"/>
      <c r="JZB71" s="103"/>
      <c r="JZC71" s="103"/>
      <c r="JZD71" s="103"/>
      <c r="JZE71" s="103"/>
      <c r="JZF71" s="103"/>
      <c r="JZG71" s="103"/>
      <c r="JZH71" s="103"/>
      <c r="JZI71" s="103"/>
      <c r="JZJ71" s="103"/>
      <c r="JZK71" s="103"/>
      <c r="JZL71" s="103"/>
      <c r="JZM71" s="103"/>
      <c r="JZN71" s="103"/>
      <c r="JZO71" s="103"/>
      <c r="JZP71" s="103"/>
      <c r="JZQ71" s="103"/>
      <c r="JZR71" s="103"/>
      <c r="JZS71" s="103"/>
      <c r="JZT71" s="103"/>
      <c r="JZU71" s="103"/>
      <c r="JZV71" s="103"/>
      <c r="JZW71" s="103"/>
      <c r="JZX71" s="103"/>
      <c r="JZY71" s="103"/>
      <c r="JZZ71" s="103"/>
      <c r="KAA71" s="103"/>
      <c r="KAB71" s="103"/>
      <c r="KAC71" s="103"/>
      <c r="KAD71" s="103"/>
      <c r="KAE71" s="103"/>
      <c r="KAF71" s="103"/>
      <c r="KAG71" s="103"/>
      <c r="KAH71" s="103"/>
      <c r="KAI71" s="103"/>
      <c r="KAJ71" s="103"/>
      <c r="KAK71" s="103"/>
      <c r="KAL71" s="103"/>
      <c r="KAM71" s="103"/>
      <c r="KAN71" s="103"/>
      <c r="KAO71" s="103"/>
      <c r="KAP71" s="103"/>
      <c r="KAQ71" s="103"/>
      <c r="KAR71" s="103"/>
      <c r="KAS71" s="103"/>
      <c r="KAT71" s="103"/>
      <c r="KAU71" s="103"/>
      <c r="KAV71" s="103"/>
      <c r="KAW71" s="103"/>
      <c r="KAX71" s="103"/>
      <c r="KAY71" s="103"/>
      <c r="KAZ71" s="103"/>
      <c r="KBA71" s="103"/>
      <c r="KBB71" s="103"/>
      <c r="KBC71" s="103"/>
      <c r="KBD71" s="103"/>
      <c r="KBE71" s="103"/>
      <c r="KBF71" s="103"/>
      <c r="KBG71" s="103"/>
      <c r="KBH71" s="103"/>
      <c r="KBI71" s="103"/>
      <c r="KBJ71" s="103"/>
      <c r="KBK71" s="103"/>
      <c r="KBL71" s="103"/>
      <c r="KBM71" s="103"/>
      <c r="KBN71" s="103"/>
      <c r="KBO71" s="103"/>
      <c r="KBP71" s="103"/>
      <c r="KBQ71" s="103"/>
      <c r="KBR71" s="103"/>
      <c r="KBS71" s="103"/>
      <c r="KBT71" s="103"/>
      <c r="KBU71" s="103"/>
      <c r="KBV71" s="103"/>
      <c r="KBW71" s="103"/>
      <c r="KBX71" s="103"/>
      <c r="KBY71" s="103"/>
      <c r="KBZ71" s="103"/>
      <c r="KCA71" s="103"/>
      <c r="KCB71" s="103"/>
      <c r="KCC71" s="103"/>
      <c r="KCD71" s="103"/>
      <c r="KCE71" s="103"/>
      <c r="KCF71" s="103"/>
      <c r="KCG71" s="103"/>
      <c r="KCH71" s="103"/>
      <c r="KCI71" s="103"/>
      <c r="KCJ71" s="103"/>
      <c r="KCK71" s="103"/>
      <c r="KCL71" s="103"/>
      <c r="KCM71" s="103"/>
      <c r="KCN71" s="103"/>
      <c r="KCO71" s="103"/>
      <c r="KCP71" s="103"/>
      <c r="KCQ71" s="103"/>
      <c r="KCR71" s="103"/>
      <c r="KCS71" s="103"/>
      <c r="KCT71" s="103"/>
      <c r="KCU71" s="103"/>
      <c r="KCV71" s="103"/>
      <c r="KCW71" s="103"/>
      <c r="KCX71" s="103"/>
      <c r="KCY71" s="103"/>
      <c r="KCZ71" s="103"/>
      <c r="KDA71" s="103"/>
      <c r="KDB71" s="103"/>
      <c r="KDC71" s="103"/>
      <c r="KDD71" s="103"/>
      <c r="KDE71" s="103"/>
      <c r="KDF71" s="103"/>
      <c r="KDG71" s="103"/>
      <c r="KDH71" s="103"/>
      <c r="KDI71" s="103"/>
      <c r="KDJ71" s="103"/>
      <c r="KDK71" s="103"/>
      <c r="KDL71" s="103"/>
      <c r="KDM71" s="103"/>
      <c r="KDN71" s="103"/>
      <c r="KDO71" s="103"/>
      <c r="KDP71" s="103"/>
      <c r="KDQ71" s="103"/>
      <c r="KDR71" s="103"/>
      <c r="KDS71" s="103"/>
      <c r="KDT71" s="103"/>
      <c r="KDU71" s="103"/>
      <c r="KDV71" s="103"/>
      <c r="KDW71" s="103"/>
      <c r="KDX71" s="103"/>
      <c r="KDY71" s="103"/>
      <c r="KDZ71" s="103"/>
      <c r="KEA71" s="103"/>
      <c r="KEB71" s="103"/>
      <c r="KEC71" s="103"/>
      <c r="KED71" s="103"/>
      <c r="KEE71" s="103"/>
      <c r="KEF71" s="103"/>
      <c r="KEG71" s="103"/>
      <c r="KEH71" s="103"/>
      <c r="KEI71" s="103"/>
      <c r="KEJ71" s="103"/>
      <c r="KEK71" s="103"/>
      <c r="KEL71" s="103"/>
      <c r="KEM71" s="103"/>
      <c r="KEN71" s="103"/>
      <c r="KEO71" s="103"/>
      <c r="KEP71" s="103"/>
      <c r="KEQ71" s="103"/>
      <c r="KER71" s="103"/>
      <c r="KES71" s="103"/>
      <c r="KET71" s="103"/>
      <c r="KEU71" s="103"/>
      <c r="KEV71" s="103"/>
      <c r="KEW71" s="103"/>
      <c r="KEX71" s="103"/>
      <c r="KEY71" s="103"/>
      <c r="KEZ71" s="103"/>
      <c r="KFA71" s="103"/>
      <c r="KFB71" s="103"/>
      <c r="KFC71" s="103"/>
      <c r="KFD71" s="103"/>
      <c r="KFE71" s="103"/>
      <c r="KFF71" s="103"/>
      <c r="KFG71" s="103"/>
      <c r="KFH71" s="103"/>
      <c r="KFI71" s="103"/>
      <c r="KFJ71" s="103"/>
      <c r="KFK71" s="103"/>
      <c r="KFL71" s="103"/>
      <c r="KFM71" s="103"/>
      <c r="KFN71" s="103"/>
      <c r="KFO71" s="103"/>
      <c r="KFP71" s="103"/>
      <c r="KFQ71" s="103"/>
      <c r="KFR71" s="103"/>
      <c r="KFS71" s="103"/>
      <c r="KFT71" s="103"/>
      <c r="KFU71" s="103"/>
      <c r="KFV71" s="103"/>
      <c r="KFW71" s="103"/>
      <c r="KFX71" s="103"/>
      <c r="KFY71" s="103"/>
      <c r="KFZ71" s="103"/>
      <c r="KGA71" s="103"/>
      <c r="KGB71" s="103"/>
      <c r="KGC71" s="103"/>
      <c r="KGD71" s="103"/>
      <c r="KGE71" s="103"/>
      <c r="KGF71" s="103"/>
      <c r="KGG71" s="103"/>
      <c r="KGH71" s="103"/>
      <c r="KGI71" s="103"/>
      <c r="KGJ71" s="103"/>
      <c r="KGK71" s="103"/>
      <c r="KGL71" s="103"/>
      <c r="KGM71" s="103"/>
      <c r="KGN71" s="103"/>
      <c r="KGO71" s="103"/>
      <c r="KGP71" s="103"/>
      <c r="KGQ71" s="103"/>
      <c r="KGR71" s="103"/>
      <c r="KGS71" s="103"/>
      <c r="KGT71" s="103"/>
      <c r="KGU71" s="103"/>
      <c r="KGV71" s="103"/>
      <c r="KGW71" s="103"/>
      <c r="KGX71" s="103"/>
      <c r="KGY71" s="103"/>
      <c r="KGZ71" s="103"/>
      <c r="KHA71" s="103"/>
      <c r="KHB71" s="103"/>
      <c r="KHC71" s="103"/>
      <c r="KHD71" s="103"/>
      <c r="KHE71" s="103"/>
      <c r="KHF71" s="103"/>
      <c r="KHG71" s="103"/>
      <c r="KHH71" s="103"/>
      <c r="KHI71" s="103"/>
      <c r="KHJ71" s="103"/>
      <c r="KHK71" s="103"/>
      <c r="KHL71" s="103"/>
      <c r="KHM71" s="103"/>
      <c r="KHN71" s="103"/>
      <c r="KHO71" s="103"/>
      <c r="KHP71" s="103"/>
      <c r="KHQ71" s="103"/>
      <c r="KHR71" s="103"/>
      <c r="KHS71" s="103"/>
      <c r="KHT71" s="103"/>
      <c r="KHU71" s="103"/>
      <c r="KHV71" s="103"/>
      <c r="KHW71" s="103"/>
      <c r="KHX71" s="103"/>
      <c r="KHY71" s="103"/>
      <c r="KHZ71" s="103"/>
      <c r="KIA71" s="103"/>
      <c r="KIB71" s="103"/>
      <c r="KIC71" s="103"/>
      <c r="KID71" s="103"/>
      <c r="KIE71" s="103"/>
      <c r="KIF71" s="103"/>
      <c r="KIG71" s="103"/>
      <c r="KIH71" s="103"/>
      <c r="KII71" s="103"/>
      <c r="KIJ71" s="103"/>
      <c r="KIK71" s="103"/>
      <c r="KIL71" s="103"/>
      <c r="KIM71" s="103"/>
      <c r="KIN71" s="103"/>
      <c r="KIO71" s="103"/>
      <c r="KIP71" s="103"/>
      <c r="KIQ71" s="103"/>
      <c r="KIR71" s="103"/>
      <c r="KIS71" s="103"/>
      <c r="KIT71" s="103"/>
      <c r="KIU71" s="103"/>
      <c r="KIV71" s="103"/>
      <c r="KIW71" s="103"/>
      <c r="KIX71" s="103"/>
      <c r="KIY71" s="103"/>
      <c r="KIZ71" s="103"/>
      <c r="KJA71" s="103"/>
      <c r="KJB71" s="103"/>
      <c r="KJC71" s="103"/>
      <c r="KJD71" s="103"/>
      <c r="KJE71" s="103"/>
      <c r="KJF71" s="103"/>
      <c r="KJG71" s="103"/>
      <c r="KJH71" s="103"/>
      <c r="KJI71" s="103"/>
      <c r="KJJ71" s="103"/>
      <c r="KJK71" s="103"/>
      <c r="KJL71" s="103"/>
      <c r="KJM71" s="103"/>
      <c r="KJN71" s="103"/>
      <c r="KJO71" s="103"/>
      <c r="KJP71" s="103"/>
      <c r="KJQ71" s="103"/>
      <c r="KJR71" s="103"/>
      <c r="KJS71" s="103"/>
      <c r="KJT71" s="103"/>
      <c r="KJU71" s="103"/>
      <c r="KJV71" s="103"/>
      <c r="KJW71" s="103"/>
      <c r="KJX71" s="103"/>
      <c r="KJY71" s="103"/>
      <c r="KJZ71" s="103"/>
      <c r="KKA71" s="103"/>
      <c r="KKB71" s="103"/>
      <c r="KKC71" s="103"/>
      <c r="KKD71" s="103"/>
      <c r="KKE71" s="103"/>
      <c r="KKF71" s="103"/>
      <c r="KKG71" s="103"/>
      <c r="KKH71" s="103"/>
      <c r="KKI71" s="103"/>
      <c r="KKJ71" s="103"/>
      <c r="KKK71" s="103"/>
      <c r="KKL71" s="103"/>
      <c r="KKM71" s="103"/>
      <c r="KKN71" s="103"/>
      <c r="KKO71" s="103"/>
      <c r="KKP71" s="103"/>
      <c r="KKQ71" s="103"/>
      <c r="KKR71" s="103"/>
      <c r="KKS71" s="103"/>
      <c r="KKT71" s="103"/>
      <c r="KKU71" s="103"/>
      <c r="KKV71" s="103"/>
      <c r="KKW71" s="103"/>
      <c r="KKX71" s="103"/>
      <c r="KKY71" s="103"/>
      <c r="KKZ71" s="103"/>
      <c r="KLA71" s="103"/>
      <c r="KLB71" s="103"/>
      <c r="KLC71" s="103"/>
      <c r="KLD71" s="103"/>
      <c r="KLE71" s="103"/>
      <c r="KLF71" s="103"/>
      <c r="KLG71" s="103"/>
      <c r="KLH71" s="103"/>
      <c r="KLI71" s="103"/>
      <c r="KLJ71" s="103"/>
      <c r="KLK71" s="103"/>
      <c r="KLL71" s="103"/>
      <c r="KLM71" s="103"/>
      <c r="KLN71" s="103"/>
      <c r="KLO71" s="103"/>
      <c r="KLP71" s="103"/>
      <c r="KLQ71" s="103"/>
      <c r="KLR71" s="103"/>
      <c r="KLS71" s="103"/>
      <c r="KLT71" s="103"/>
      <c r="KLU71" s="103"/>
      <c r="KLV71" s="103"/>
      <c r="KLW71" s="103"/>
      <c r="KLX71" s="103"/>
      <c r="KLY71" s="103"/>
      <c r="KLZ71" s="103"/>
      <c r="KMA71" s="103"/>
      <c r="KMB71" s="103"/>
      <c r="KMC71" s="103"/>
      <c r="KMD71" s="103"/>
      <c r="KME71" s="103"/>
      <c r="KMF71" s="103"/>
      <c r="KMG71" s="103"/>
      <c r="KMH71" s="103"/>
      <c r="KMI71" s="103"/>
      <c r="KMJ71" s="103"/>
      <c r="KMK71" s="103"/>
      <c r="KML71" s="103"/>
      <c r="KMM71" s="103"/>
      <c r="KMN71" s="103"/>
      <c r="KMO71" s="103"/>
      <c r="KMP71" s="103"/>
      <c r="KMQ71" s="103"/>
      <c r="KMR71" s="103"/>
      <c r="KMS71" s="103"/>
      <c r="KMT71" s="103"/>
      <c r="KMU71" s="103"/>
      <c r="KMV71" s="103"/>
      <c r="KMW71" s="103"/>
      <c r="KMX71" s="103"/>
      <c r="KMY71" s="103"/>
      <c r="KMZ71" s="103"/>
      <c r="KNA71" s="103"/>
      <c r="KNB71" s="103"/>
      <c r="KNC71" s="103"/>
      <c r="KND71" s="103"/>
      <c r="KNE71" s="103"/>
      <c r="KNF71" s="103"/>
      <c r="KNG71" s="103"/>
      <c r="KNH71" s="103"/>
      <c r="KNI71" s="103"/>
      <c r="KNJ71" s="103"/>
      <c r="KNK71" s="103"/>
      <c r="KNL71" s="103"/>
      <c r="KNM71" s="103"/>
      <c r="KNN71" s="103"/>
      <c r="KNO71" s="103"/>
      <c r="KNP71" s="103"/>
      <c r="KNQ71" s="103"/>
      <c r="KNR71" s="103"/>
      <c r="KNS71" s="103"/>
      <c r="KNT71" s="103"/>
      <c r="KNU71" s="103"/>
      <c r="KNV71" s="103"/>
      <c r="KNW71" s="103"/>
      <c r="KNX71" s="103"/>
      <c r="KNY71" s="103"/>
      <c r="KNZ71" s="103"/>
      <c r="KOA71" s="103"/>
      <c r="KOB71" s="103"/>
      <c r="KOC71" s="103"/>
      <c r="KOD71" s="103"/>
      <c r="KOE71" s="103"/>
      <c r="KOF71" s="103"/>
      <c r="KOG71" s="103"/>
      <c r="KOH71" s="103"/>
      <c r="KOI71" s="103"/>
      <c r="KOJ71" s="103"/>
      <c r="KOK71" s="103"/>
      <c r="KOL71" s="103"/>
      <c r="KOM71" s="103"/>
      <c r="KON71" s="103"/>
      <c r="KOO71" s="103"/>
      <c r="KOP71" s="103"/>
      <c r="KOQ71" s="103"/>
      <c r="KOR71" s="103"/>
      <c r="KOS71" s="103"/>
      <c r="KOT71" s="103"/>
      <c r="KOU71" s="103"/>
      <c r="KOV71" s="103"/>
      <c r="KOW71" s="103"/>
      <c r="KOX71" s="103"/>
      <c r="KOY71" s="103"/>
      <c r="KOZ71" s="103"/>
      <c r="KPA71" s="103"/>
      <c r="KPB71" s="103"/>
      <c r="KPC71" s="103"/>
      <c r="KPD71" s="103"/>
      <c r="KPE71" s="103"/>
      <c r="KPF71" s="103"/>
      <c r="KPG71" s="103"/>
      <c r="KPH71" s="103"/>
      <c r="KPI71" s="103"/>
      <c r="KPJ71" s="103"/>
      <c r="KPK71" s="103"/>
      <c r="KPL71" s="103"/>
      <c r="KPM71" s="103"/>
      <c r="KPN71" s="103"/>
      <c r="KPO71" s="103"/>
      <c r="KPP71" s="103"/>
      <c r="KPQ71" s="103"/>
      <c r="KPR71" s="103"/>
      <c r="KPS71" s="103"/>
      <c r="KPT71" s="103"/>
      <c r="KPU71" s="103"/>
      <c r="KPV71" s="103"/>
      <c r="KPW71" s="103"/>
      <c r="KPX71" s="103"/>
      <c r="KPY71" s="103"/>
      <c r="KPZ71" s="103"/>
      <c r="KQA71" s="103"/>
      <c r="KQB71" s="103"/>
      <c r="KQC71" s="103"/>
      <c r="KQD71" s="103"/>
      <c r="KQE71" s="103"/>
      <c r="KQF71" s="103"/>
      <c r="KQG71" s="103"/>
      <c r="KQH71" s="103"/>
      <c r="KQI71" s="103"/>
      <c r="KQJ71" s="103"/>
      <c r="KQK71" s="103"/>
      <c r="KQL71" s="103"/>
      <c r="KQM71" s="103"/>
      <c r="KQN71" s="103"/>
      <c r="KQO71" s="103"/>
      <c r="KQP71" s="103"/>
      <c r="KQQ71" s="103"/>
      <c r="KQR71" s="103"/>
      <c r="KQS71" s="103"/>
      <c r="KQT71" s="103"/>
      <c r="KQU71" s="103"/>
      <c r="KQV71" s="103"/>
      <c r="KQW71" s="103"/>
      <c r="KQX71" s="103"/>
      <c r="KQY71" s="103"/>
      <c r="KQZ71" s="103"/>
      <c r="KRA71" s="103"/>
      <c r="KRB71" s="103"/>
      <c r="KRC71" s="103"/>
      <c r="KRD71" s="103"/>
      <c r="KRE71" s="103"/>
      <c r="KRF71" s="103"/>
      <c r="KRG71" s="103"/>
      <c r="KRH71" s="103"/>
      <c r="KRI71" s="103"/>
      <c r="KRJ71" s="103"/>
      <c r="KRK71" s="103"/>
      <c r="KRL71" s="103"/>
      <c r="KRM71" s="103"/>
      <c r="KRN71" s="103"/>
      <c r="KRO71" s="103"/>
      <c r="KRP71" s="103"/>
      <c r="KRQ71" s="103"/>
      <c r="KRR71" s="103"/>
      <c r="KRS71" s="103"/>
      <c r="KRT71" s="103"/>
      <c r="KRU71" s="103"/>
      <c r="KRV71" s="103"/>
      <c r="KRW71" s="103"/>
      <c r="KRX71" s="103"/>
      <c r="KRY71" s="103"/>
      <c r="KRZ71" s="103"/>
      <c r="KSA71" s="103"/>
      <c r="KSB71" s="103"/>
      <c r="KSC71" s="103"/>
      <c r="KSD71" s="103"/>
      <c r="KSE71" s="103"/>
      <c r="KSF71" s="103"/>
      <c r="KSG71" s="103"/>
      <c r="KSH71" s="103"/>
      <c r="KSI71" s="103"/>
      <c r="KSJ71" s="103"/>
      <c r="KSK71" s="103"/>
      <c r="KSL71" s="103"/>
      <c r="KSM71" s="103"/>
      <c r="KSN71" s="103"/>
      <c r="KSO71" s="103"/>
      <c r="KSP71" s="103"/>
      <c r="KSQ71" s="103"/>
      <c r="KSR71" s="103"/>
      <c r="KSS71" s="103"/>
      <c r="KST71" s="103"/>
      <c r="KSU71" s="103"/>
      <c r="KSV71" s="103"/>
      <c r="KSW71" s="103"/>
      <c r="KSX71" s="103"/>
      <c r="KSY71" s="103"/>
      <c r="KSZ71" s="103"/>
      <c r="KTA71" s="103"/>
      <c r="KTB71" s="103"/>
      <c r="KTC71" s="103"/>
      <c r="KTD71" s="103"/>
      <c r="KTE71" s="103"/>
      <c r="KTF71" s="103"/>
      <c r="KTG71" s="103"/>
      <c r="KTH71" s="103"/>
      <c r="KTI71" s="103"/>
      <c r="KTJ71" s="103"/>
      <c r="KTK71" s="103"/>
      <c r="KTL71" s="103"/>
      <c r="KTM71" s="103"/>
      <c r="KTN71" s="103"/>
      <c r="KTO71" s="103"/>
      <c r="KTP71" s="103"/>
      <c r="KTQ71" s="103"/>
      <c r="KTR71" s="103"/>
      <c r="KTS71" s="103"/>
      <c r="KTT71" s="103"/>
      <c r="KTU71" s="103"/>
      <c r="KTV71" s="103"/>
      <c r="KTW71" s="103"/>
      <c r="KTX71" s="103"/>
      <c r="KTY71" s="103"/>
      <c r="KTZ71" s="103"/>
      <c r="KUA71" s="103"/>
      <c r="KUB71" s="103"/>
      <c r="KUC71" s="103"/>
      <c r="KUD71" s="103"/>
      <c r="KUE71" s="103"/>
      <c r="KUF71" s="103"/>
      <c r="KUG71" s="103"/>
      <c r="KUH71" s="103"/>
      <c r="KUI71" s="103"/>
      <c r="KUJ71" s="103"/>
      <c r="KUK71" s="103"/>
      <c r="KUL71" s="103"/>
      <c r="KUM71" s="103"/>
      <c r="KUN71" s="103"/>
      <c r="KUO71" s="103"/>
      <c r="KUP71" s="103"/>
      <c r="KUQ71" s="103"/>
      <c r="KUR71" s="103"/>
      <c r="KUS71" s="103"/>
      <c r="KUT71" s="103"/>
      <c r="KUU71" s="103"/>
      <c r="KUV71" s="103"/>
      <c r="KUW71" s="103"/>
      <c r="KUX71" s="103"/>
      <c r="KUY71" s="103"/>
      <c r="KUZ71" s="103"/>
      <c r="KVA71" s="103"/>
      <c r="KVB71" s="103"/>
      <c r="KVC71" s="103"/>
      <c r="KVD71" s="103"/>
      <c r="KVE71" s="103"/>
      <c r="KVF71" s="103"/>
      <c r="KVG71" s="103"/>
      <c r="KVH71" s="103"/>
      <c r="KVI71" s="103"/>
      <c r="KVJ71" s="103"/>
      <c r="KVK71" s="103"/>
      <c r="KVL71" s="103"/>
      <c r="KVM71" s="103"/>
      <c r="KVN71" s="103"/>
      <c r="KVO71" s="103"/>
      <c r="KVP71" s="103"/>
      <c r="KVQ71" s="103"/>
      <c r="KVR71" s="103"/>
      <c r="KVS71" s="103"/>
      <c r="KVT71" s="103"/>
      <c r="KVU71" s="103"/>
      <c r="KVV71" s="103"/>
      <c r="KVW71" s="103"/>
      <c r="KVX71" s="103"/>
      <c r="KVY71" s="103"/>
      <c r="KVZ71" s="103"/>
      <c r="KWA71" s="103"/>
      <c r="KWB71" s="103"/>
      <c r="KWC71" s="103"/>
      <c r="KWD71" s="103"/>
      <c r="KWE71" s="103"/>
      <c r="KWF71" s="103"/>
      <c r="KWG71" s="103"/>
      <c r="KWH71" s="103"/>
      <c r="KWI71" s="103"/>
      <c r="KWJ71" s="103"/>
      <c r="KWK71" s="103"/>
      <c r="KWL71" s="103"/>
      <c r="KWM71" s="103"/>
      <c r="KWN71" s="103"/>
      <c r="KWO71" s="103"/>
      <c r="KWP71" s="103"/>
      <c r="KWQ71" s="103"/>
      <c r="KWR71" s="103"/>
      <c r="KWS71" s="103"/>
      <c r="KWT71" s="103"/>
      <c r="KWU71" s="103"/>
      <c r="KWV71" s="103"/>
      <c r="KWW71" s="103"/>
      <c r="KWX71" s="103"/>
      <c r="KWY71" s="103"/>
      <c r="KWZ71" s="103"/>
      <c r="KXA71" s="103"/>
      <c r="KXB71" s="103"/>
      <c r="KXC71" s="103"/>
      <c r="KXD71" s="103"/>
      <c r="KXE71" s="103"/>
      <c r="KXF71" s="103"/>
      <c r="KXG71" s="103"/>
      <c r="KXH71" s="103"/>
      <c r="KXI71" s="103"/>
      <c r="KXJ71" s="103"/>
      <c r="KXK71" s="103"/>
      <c r="KXL71" s="103"/>
      <c r="KXM71" s="103"/>
      <c r="KXN71" s="103"/>
      <c r="KXO71" s="103"/>
      <c r="KXP71" s="103"/>
      <c r="KXQ71" s="103"/>
      <c r="KXR71" s="103"/>
      <c r="KXS71" s="103"/>
      <c r="KXT71" s="103"/>
      <c r="KXU71" s="103"/>
      <c r="KXV71" s="103"/>
      <c r="KXW71" s="103"/>
      <c r="KXX71" s="103"/>
      <c r="KXY71" s="103"/>
      <c r="KXZ71" s="103"/>
      <c r="KYA71" s="103"/>
      <c r="KYB71" s="103"/>
      <c r="KYC71" s="103"/>
      <c r="KYD71" s="103"/>
      <c r="KYE71" s="103"/>
      <c r="KYF71" s="103"/>
      <c r="KYG71" s="103"/>
      <c r="KYH71" s="103"/>
      <c r="KYI71" s="103"/>
      <c r="KYJ71" s="103"/>
      <c r="KYK71" s="103"/>
      <c r="KYL71" s="103"/>
      <c r="KYM71" s="103"/>
      <c r="KYN71" s="103"/>
      <c r="KYO71" s="103"/>
      <c r="KYP71" s="103"/>
      <c r="KYQ71" s="103"/>
      <c r="KYR71" s="103"/>
      <c r="KYS71" s="103"/>
      <c r="KYT71" s="103"/>
      <c r="KYU71" s="103"/>
      <c r="KYV71" s="103"/>
      <c r="KYW71" s="103"/>
      <c r="KYX71" s="103"/>
      <c r="KYY71" s="103"/>
      <c r="KYZ71" s="103"/>
      <c r="KZA71" s="103"/>
      <c r="KZB71" s="103"/>
      <c r="KZC71" s="103"/>
      <c r="KZD71" s="103"/>
      <c r="KZE71" s="103"/>
      <c r="KZF71" s="103"/>
      <c r="KZG71" s="103"/>
      <c r="KZH71" s="103"/>
      <c r="KZI71" s="103"/>
      <c r="KZJ71" s="103"/>
      <c r="KZK71" s="103"/>
      <c r="KZL71" s="103"/>
      <c r="KZM71" s="103"/>
      <c r="KZN71" s="103"/>
      <c r="KZO71" s="103"/>
      <c r="KZP71" s="103"/>
      <c r="KZQ71" s="103"/>
      <c r="KZR71" s="103"/>
      <c r="KZS71" s="103"/>
      <c r="KZT71" s="103"/>
      <c r="KZU71" s="103"/>
      <c r="KZV71" s="103"/>
      <c r="KZW71" s="103"/>
      <c r="KZX71" s="103"/>
      <c r="KZY71" s="103"/>
      <c r="KZZ71" s="103"/>
      <c r="LAA71" s="103"/>
      <c r="LAB71" s="103"/>
      <c r="LAC71" s="103"/>
      <c r="LAD71" s="103"/>
      <c r="LAE71" s="103"/>
      <c r="LAF71" s="103"/>
      <c r="LAG71" s="103"/>
      <c r="LAH71" s="103"/>
      <c r="LAI71" s="103"/>
      <c r="LAJ71" s="103"/>
      <c r="LAK71" s="103"/>
      <c r="LAL71" s="103"/>
      <c r="LAM71" s="103"/>
      <c r="LAN71" s="103"/>
      <c r="LAO71" s="103"/>
      <c r="LAP71" s="103"/>
      <c r="LAQ71" s="103"/>
      <c r="LAR71" s="103"/>
      <c r="LAS71" s="103"/>
      <c r="LAT71" s="103"/>
      <c r="LAU71" s="103"/>
      <c r="LAV71" s="103"/>
      <c r="LAW71" s="103"/>
      <c r="LAX71" s="103"/>
      <c r="LAY71" s="103"/>
      <c r="LAZ71" s="103"/>
      <c r="LBA71" s="103"/>
      <c r="LBB71" s="103"/>
      <c r="LBC71" s="103"/>
      <c r="LBD71" s="103"/>
      <c r="LBE71" s="103"/>
      <c r="LBF71" s="103"/>
      <c r="LBG71" s="103"/>
      <c r="LBH71" s="103"/>
      <c r="LBI71" s="103"/>
      <c r="LBJ71" s="103"/>
      <c r="LBK71" s="103"/>
      <c r="LBL71" s="103"/>
      <c r="LBM71" s="103"/>
      <c r="LBN71" s="103"/>
      <c r="LBO71" s="103"/>
      <c r="LBP71" s="103"/>
      <c r="LBQ71" s="103"/>
      <c r="LBR71" s="103"/>
      <c r="LBS71" s="103"/>
      <c r="LBT71" s="103"/>
      <c r="LBU71" s="103"/>
      <c r="LBV71" s="103"/>
      <c r="LBW71" s="103"/>
      <c r="LBX71" s="103"/>
      <c r="LBY71" s="103"/>
      <c r="LBZ71" s="103"/>
      <c r="LCA71" s="103"/>
      <c r="LCB71" s="103"/>
      <c r="LCC71" s="103"/>
      <c r="LCD71" s="103"/>
      <c r="LCE71" s="103"/>
      <c r="LCF71" s="103"/>
      <c r="LCG71" s="103"/>
      <c r="LCH71" s="103"/>
      <c r="LCI71" s="103"/>
      <c r="LCJ71" s="103"/>
      <c r="LCK71" s="103"/>
      <c r="LCL71" s="103"/>
      <c r="LCM71" s="103"/>
      <c r="LCN71" s="103"/>
      <c r="LCO71" s="103"/>
      <c r="LCP71" s="103"/>
      <c r="LCQ71" s="103"/>
      <c r="LCR71" s="103"/>
      <c r="LCS71" s="103"/>
      <c r="LCT71" s="103"/>
      <c r="LCU71" s="103"/>
      <c r="LCV71" s="103"/>
      <c r="LCW71" s="103"/>
      <c r="LCX71" s="103"/>
      <c r="LCY71" s="103"/>
      <c r="LCZ71" s="103"/>
      <c r="LDA71" s="103"/>
      <c r="LDB71" s="103"/>
      <c r="LDC71" s="103"/>
      <c r="LDD71" s="103"/>
      <c r="LDE71" s="103"/>
      <c r="LDF71" s="103"/>
      <c r="LDG71" s="103"/>
      <c r="LDH71" s="103"/>
      <c r="LDI71" s="103"/>
      <c r="LDJ71" s="103"/>
      <c r="LDK71" s="103"/>
      <c r="LDL71" s="103"/>
      <c r="LDM71" s="103"/>
      <c r="LDN71" s="103"/>
      <c r="LDO71" s="103"/>
      <c r="LDP71" s="103"/>
      <c r="LDQ71" s="103"/>
      <c r="LDR71" s="103"/>
      <c r="LDS71" s="103"/>
      <c r="LDT71" s="103"/>
      <c r="LDU71" s="103"/>
      <c r="LDV71" s="103"/>
      <c r="LDW71" s="103"/>
      <c r="LDX71" s="103"/>
      <c r="LDY71" s="103"/>
      <c r="LDZ71" s="103"/>
      <c r="LEA71" s="103"/>
      <c r="LEB71" s="103"/>
      <c r="LEC71" s="103"/>
      <c r="LED71" s="103"/>
      <c r="LEE71" s="103"/>
      <c r="LEF71" s="103"/>
      <c r="LEG71" s="103"/>
      <c r="LEH71" s="103"/>
      <c r="LEI71" s="103"/>
      <c r="LEJ71" s="103"/>
      <c r="LEK71" s="103"/>
      <c r="LEL71" s="103"/>
      <c r="LEM71" s="103"/>
      <c r="LEN71" s="103"/>
      <c r="LEO71" s="103"/>
      <c r="LEP71" s="103"/>
      <c r="LEQ71" s="103"/>
      <c r="LER71" s="103"/>
      <c r="LES71" s="103"/>
      <c r="LET71" s="103"/>
      <c r="LEU71" s="103"/>
      <c r="LEV71" s="103"/>
      <c r="LEW71" s="103"/>
      <c r="LEX71" s="103"/>
      <c r="LEY71" s="103"/>
      <c r="LEZ71" s="103"/>
      <c r="LFA71" s="103"/>
      <c r="LFB71" s="103"/>
      <c r="LFC71" s="103"/>
      <c r="LFD71" s="103"/>
      <c r="LFE71" s="103"/>
      <c r="LFF71" s="103"/>
      <c r="LFG71" s="103"/>
      <c r="LFH71" s="103"/>
      <c r="LFI71" s="103"/>
      <c r="LFJ71" s="103"/>
      <c r="LFK71" s="103"/>
      <c r="LFL71" s="103"/>
      <c r="LFM71" s="103"/>
      <c r="LFN71" s="103"/>
      <c r="LFO71" s="103"/>
      <c r="LFP71" s="103"/>
      <c r="LFQ71" s="103"/>
      <c r="LFR71" s="103"/>
      <c r="LFS71" s="103"/>
      <c r="LFT71" s="103"/>
      <c r="LFU71" s="103"/>
      <c r="LFV71" s="103"/>
      <c r="LFW71" s="103"/>
      <c r="LFX71" s="103"/>
      <c r="LFY71" s="103"/>
      <c r="LFZ71" s="103"/>
      <c r="LGA71" s="103"/>
      <c r="LGB71" s="103"/>
      <c r="LGC71" s="103"/>
      <c r="LGD71" s="103"/>
      <c r="LGE71" s="103"/>
      <c r="LGF71" s="103"/>
      <c r="LGG71" s="103"/>
      <c r="LGH71" s="103"/>
      <c r="LGI71" s="103"/>
      <c r="LGJ71" s="103"/>
      <c r="LGK71" s="103"/>
      <c r="LGL71" s="103"/>
      <c r="LGM71" s="103"/>
      <c r="LGN71" s="103"/>
      <c r="LGO71" s="103"/>
      <c r="LGP71" s="103"/>
      <c r="LGQ71" s="103"/>
      <c r="LGR71" s="103"/>
      <c r="LGS71" s="103"/>
      <c r="LGT71" s="103"/>
      <c r="LGU71" s="103"/>
      <c r="LGV71" s="103"/>
      <c r="LGW71" s="103"/>
      <c r="LGX71" s="103"/>
      <c r="LGY71" s="103"/>
      <c r="LGZ71" s="103"/>
      <c r="LHA71" s="103"/>
      <c r="LHB71" s="103"/>
      <c r="LHC71" s="103"/>
      <c r="LHD71" s="103"/>
      <c r="LHE71" s="103"/>
      <c r="LHF71" s="103"/>
      <c r="LHG71" s="103"/>
      <c r="LHH71" s="103"/>
      <c r="LHI71" s="103"/>
      <c r="LHJ71" s="103"/>
      <c r="LHK71" s="103"/>
      <c r="LHL71" s="103"/>
      <c r="LHM71" s="103"/>
      <c r="LHN71" s="103"/>
      <c r="LHO71" s="103"/>
      <c r="LHP71" s="103"/>
      <c r="LHQ71" s="103"/>
      <c r="LHR71" s="103"/>
      <c r="LHS71" s="103"/>
      <c r="LHT71" s="103"/>
      <c r="LHU71" s="103"/>
      <c r="LHV71" s="103"/>
      <c r="LHW71" s="103"/>
      <c r="LHX71" s="103"/>
      <c r="LHY71" s="103"/>
      <c r="LHZ71" s="103"/>
      <c r="LIA71" s="103"/>
      <c r="LIB71" s="103"/>
      <c r="LIC71" s="103"/>
      <c r="LID71" s="103"/>
      <c r="LIE71" s="103"/>
      <c r="LIF71" s="103"/>
      <c r="LIG71" s="103"/>
      <c r="LIH71" s="103"/>
      <c r="LII71" s="103"/>
      <c r="LIJ71" s="103"/>
      <c r="LIK71" s="103"/>
      <c r="LIL71" s="103"/>
      <c r="LIM71" s="103"/>
      <c r="LIN71" s="103"/>
      <c r="LIO71" s="103"/>
      <c r="LIP71" s="103"/>
      <c r="LIQ71" s="103"/>
      <c r="LIR71" s="103"/>
      <c r="LIS71" s="103"/>
      <c r="LIT71" s="103"/>
      <c r="LIU71" s="103"/>
      <c r="LIV71" s="103"/>
      <c r="LIW71" s="103"/>
      <c r="LIX71" s="103"/>
      <c r="LIY71" s="103"/>
      <c r="LIZ71" s="103"/>
      <c r="LJA71" s="103"/>
      <c r="LJB71" s="103"/>
      <c r="LJC71" s="103"/>
      <c r="LJD71" s="103"/>
      <c r="LJE71" s="103"/>
      <c r="LJF71" s="103"/>
      <c r="LJG71" s="103"/>
      <c r="LJH71" s="103"/>
      <c r="LJI71" s="103"/>
      <c r="LJJ71" s="103"/>
      <c r="LJK71" s="103"/>
      <c r="LJL71" s="103"/>
      <c r="LJM71" s="103"/>
      <c r="LJN71" s="103"/>
      <c r="LJO71" s="103"/>
      <c r="LJP71" s="103"/>
      <c r="LJQ71" s="103"/>
      <c r="LJR71" s="103"/>
      <c r="LJS71" s="103"/>
      <c r="LJT71" s="103"/>
      <c r="LJU71" s="103"/>
      <c r="LJV71" s="103"/>
      <c r="LJW71" s="103"/>
      <c r="LJX71" s="103"/>
      <c r="LJY71" s="103"/>
      <c r="LJZ71" s="103"/>
      <c r="LKA71" s="103"/>
      <c r="LKB71" s="103"/>
      <c r="LKC71" s="103"/>
      <c r="LKD71" s="103"/>
      <c r="LKE71" s="103"/>
      <c r="LKF71" s="103"/>
      <c r="LKG71" s="103"/>
      <c r="LKH71" s="103"/>
      <c r="LKI71" s="103"/>
      <c r="LKJ71" s="103"/>
      <c r="LKK71" s="103"/>
      <c r="LKL71" s="103"/>
      <c r="LKM71" s="103"/>
      <c r="LKN71" s="103"/>
      <c r="LKO71" s="103"/>
      <c r="LKP71" s="103"/>
      <c r="LKQ71" s="103"/>
      <c r="LKR71" s="103"/>
      <c r="LKS71" s="103"/>
      <c r="LKT71" s="103"/>
      <c r="LKU71" s="103"/>
      <c r="LKV71" s="103"/>
      <c r="LKW71" s="103"/>
      <c r="LKX71" s="103"/>
      <c r="LKY71" s="103"/>
      <c r="LKZ71" s="103"/>
      <c r="LLA71" s="103"/>
      <c r="LLB71" s="103"/>
      <c r="LLC71" s="103"/>
      <c r="LLD71" s="103"/>
      <c r="LLE71" s="103"/>
      <c r="LLF71" s="103"/>
      <c r="LLG71" s="103"/>
      <c r="LLH71" s="103"/>
      <c r="LLI71" s="103"/>
      <c r="LLJ71" s="103"/>
      <c r="LLK71" s="103"/>
      <c r="LLL71" s="103"/>
      <c r="LLM71" s="103"/>
      <c r="LLN71" s="103"/>
      <c r="LLO71" s="103"/>
      <c r="LLP71" s="103"/>
      <c r="LLQ71" s="103"/>
      <c r="LLR71" s="103"/>
      <c r="LLS71" s="103"/>
      <c r="LLT71" s="103"/>
      <c r="LLU71" s="103"/>
      <c r="LLV71" s="103"/>
      <c r="LLW71" s="103"/>
      <c r="LLX71" s="103"/>
      <c r="LLY71" s="103"/>
      <c r="LLZ71" s="103"/>
      <c r="LMA71" s="103"/>
      <c r="LMB71" s="103"/>
      <c r="LMC71" s="103"/>
      <c r="LMD71" s="103"/>
      <c r="LME71" s="103"/>
      <c r="LMF71" s="103"/>
      <c r="LMG71" s="103"/>
      <c r="LMH71" s="103"/>
      <c r="LMI71" s="103"/>
      <c r="LMJ71" s="103"/>
      <c r="LMK71" s="103"/>
      <c r="LML71" s="103"/>
      <c r="LMM71" s="103"/>
      <c r="LMN71" s="103"/>
      <c r="LMO71" s="103"/>
      <c r="LMP71" s="103"/>
      <c r="LMQ71" s="103"/>
      <c r="LMR71" s="103"/>
      <c r="LMS71" s="103"/>
      <c r="LMT71" s="103"/>
      <c r="LMU71" s="103"/>
      <c r="LMV71" s="103"/>
      <c r="LMW71" s="103"/>
      <c r="LMX71" s="103"/>
      <c r="LMY71" s="103"/>
      <c r="LMZ71" s="103"/>
      <c r="LNA71" s="103"/>
      <c r="LNB71" s="103"/>
      <c r="LNC71" s="103"/>
      <c r="LND71" s="103"/>
      <c r="LNE71" s="103"/>
      <c r="LNF71" s="103"/>
      <c r="LNG71" s="103"/>
      <c r="LNH71" s="103"/>
      <c r="LNI71" s="103"/>
      <c r="LNJ71" s="103"/>
      <c r="LNK71" s="103"/>
      <c r="LNL71" s="103"/>
      <c r="LNM71" s="103"/>
      <c r="LNN71" s="103"/>
      <c r="LNO71" s="103"/>
      <c r="LNP71" s="103"/>
      <c r="LNQ71" s="103"/>
      <c r="LNR71" s="103"/>
      <c r="LNS71" s="103"/>
      <c r="LNT71" s="103"/>
      <c r="LNU71" s="103"/>
      <c r="LNV71" s="103"/>
      <c r="LNW71" s="103"/>
      <c r="LNX71" s="103"/>
      <c r="LNY71" s="103"/>
      <c r="LNZ71" s="103"/>
      <c r="LOA71" s="103"/>
      <c r="LOB71" s="103"/>
      <c r="LOC71" s="103"/>
      <c r="LOD71" s="103"/>
      <c r="LOE71" s="103"/>
      <c r="LOF71" s="103"/>
      <c r="LOG71" s="103"/>
      <c r="LOH71" s="103"/>
      <c r="LOI71" s="103"/>
      <c r="LOJ71" s="103"/>
      <c r="LOK71" s="103"/>
      <c r="LOL71" s="103"/>
      <c r="LOM71" s="103"/>
      <c r="LON71" s="103"/>
      <c r="LOO71" s="103"/>
      <c r="LOP71" s="103"/>
      <c r="LOQ71" s="103"/>
      <c r="LOR71" s="103"/>
      <c r="LOS71" s="103"/>
      <c r="LOT71" s="103"/>
      <c r="LOU71" s="103"/>
      <c r="LOV71" s="103"/>
      <c r="LOW71" s="103"/>
      <c r="LOX71" s="103"/>
      <c r="LOY71" s="103"/>
      <c r="LOZ71" s="103"/>
      <c r="LPA71" s="103"/>
      <c r="LPB71" s="103"/>
      <c r="LPC71" s="103"/>
      <c r="LPD71" s="103"/>
      <c r="LPE71" s="103"/>
      <c r="LPF71" s="103"/>
      <c r="LPG71" s="103"/>
      <c r="LPH71" s="103"/>
      <c r="LPI71" s="103"/>
      <c r="LPJ71" s="103"/>
      <c r="LPK71" s="103"/>
      <c r="LPL71" s="103"/>
      <c r="LPM71" s="103"/>
      <c r="LPN71" s="103"/>
      <c r="LPO71" s="103"/>
      <c r="LPP71" s="103"/>
      <c r="LPQ71" s="103"/>
      <c r="LPR71" s="103"/>
      <c r="LPS71" s="103"/>
      <c r="LPT71" s="103"/>
      <c r="LPU71" s="103"/>
      <c r="LPV71" s="103"/>
      <c r="LPW71" s="103"/>
      <c r="LPX71" s="103"/>
      <c r="LPY71" s="103"/>
      <c r="LPZ71" s="103"/>
      <c r="LQA71" s="103"/>
      <c r="LQB71" s="103"/>
      <c r="LQC71" s="103"/>
      <c r="LQD71" s="103"/>
      <c r="LQE71" s="103"/>
      <c r="LQF71" s="103"/>
      <c r="LQG71" s="103"/>
      <c r="LQH71" s="103"/>
      <c r="LQI71" s="103"/>
      <c r="LQJ71" s="103"/>
      <c r="LQK71" s="103"/>
      <c r="LQL71" s="103"/>
      <c r="LQM71" s="103"/>
      <c r="LQN71" s="103"/>
      <c r="LQO71" s="103"/>
      <c r="LQP71" s="103"/>
      <c r="LQQ71" s="103"/>
      <c r="LQR71" s="103"/>
      <c r="LQS71" s="103"/>
      <c r="LQT71" s="103"/>
      <c r="LQU71" s="103"/>
      <c r="LQV71" s="103"/>
      <c r="LQW71" s="103"/>
      <c r="LQX71" s="103"/>
      <c r="LQY71" s="103"/>
      <c r="LQZ71" s="103"/>
      <c r="LRA71" s="103"/>
      <c r="LRB71" s="103"/>
      <c r="LRC71" s="103"/>
      <c r="LRD71" s="103"/>
      <c r="LRE71" s="103"/>
      <c r="LRF71" s="103"/>
      <c r="LRG71" s="103"/>
      <c r="LRH71" s="103"/>
      <c r="LRI71" s="103"/>
      <c r="LRJ71" s="103"/>
      <c r="LRK71" s="103"/>
      <c r="LRL71" s="103"/>
      <c r="LRM71" s="103"/>
      <c r="LRN71" s="103"/>
      <c r="LRO71" s="103"/>
      <c r="LRP71" s="103"/>
      <c r="LRQ71" s="103"/>
      <c r="LRR71" s="103"/>
      <c r="LRS71" s="103"/>
      <c r="LRT71" s="103"/>
      <c r="LRU71" s="103"/>
      <c r="LRV71" s="103"/>
      <c r="LRW71" s="103"/>
      <c r="LRX71" s="103"/>
      <c r="LRY71" s="103"/>
      <c r="LRZ71" s="103"/>
      <c r="LSA71" s="103"/>
      <c r="LSB71" s="103"/>
      <c r="LSC71" s="103"/>
      <c r="LSD71" s="103"/>
      <c r="LSE71" s="103"/>
      <c r="LSF71" s="103"/>
      <c r="LSG71" s="103"/>
      <c r="LSH71" s="103"/>
      <c r="LSI71" s="103"/>
      <c r="LSJ71" s="103"/>
      <c r="LSK71" s="103"/>
      <c r="LSL71" s="103"/>
      <c r="LSM71" s="103"/>
      <c r="LSN71" s="103"/>
      <c r="LSO71" s="103"/>
      <c r="LSP71" s="103"/>
      <c r="LSQ71" s="103"/>
      <c r="LSR71" s="103"/>
      <c r="LSS71" s="103"/>
      <c r="LST71" s="103"/>
      <c r="LSU71" s="103"/>
      <c r="LSV71" s="103"/>
      <c r="LSW71" s="103"/>
      <c r="LSX71" s="103"/>
      <c r="LSY71" s="103"/>
      <c r="LSZ71" s="103"/>
      <c r="LTA71" s="103"/>
      <c r="LTB71" s="103"/>
      <c r="LTC71" s="103"/>
      <c r="LTD71" s="103"/>
      <c r="LTE71" s="103"/>
      <c r="LTF71" s="103"/>
      <c r="LTG71" s="103"/>
      <c r="LTH71" s="103"/>
      <c r="LTI71" s="103"/>
      <c r="LTJ71" s="103"/>
      <c r="LTK71" s="103"/>
      <c r="LTL71" s="103"/>
      <c r="LTM71" s="103"/>
      <c r="LTN71" s="103"/>
      <c r="LTO71" s="103"/>
      <c r="LTP71" s="103"/>
      <c r="LTQ71" s="103"/>
      <c r="LTR71" s="103"/>
      <c r="LTS71" s="103"/>
      <c r="LTT71" s="103"/>
      <c r="LTU71" s="103"/>
      <c r="LTV71" s="103"/>
      <c r="LTW71" s="103"/>
      <c r="LTX71" s="103"/>
      <c r="LTY71" s="103"/>
      <c r="LTZ71" s="103"/>
      <c r="LUA71" s="103"/>
      <c r="LUB71" s="103"/>
      <c r="LUC71" s="103"/>
      <c r="LUD71" s="103"/>
      <c r="LUE71" s="103"/>
      <c r="LUF71" s="103"/>
      <c r="LUG71" s="103"/>
      <c r="LUH71" s="103"/>
      <c r="LUI71" s="103"/>
      <c r="LUJ71" s="103"/>
      <c r="LUK71" s="103"/>
      <c r="LUL71" s="103"/>
      <c r="LUM71" s="103"/>
      <c r="LUN71" s="103"/>
      <c r="LUO71" s="103"/>
      <c r="LUP71" s="103"/>
      <c r="LUQ71" s="103"/>
      <c r="LUR71" s="103"/>
      <c r="LUS71" s="103"/>
      <c r="LUT71" s="103"/>
      <c r="LUU71" s="103"/>
      <c r="LUV71" s="103"/>
      <c r="LUW71" s="103"/>
      <c r="LUX71" s="103"/>
      <c r="LUY71" s="103"/>
      <c r="LUZ71" s="103"/>
      <c r="LVA71" s="103"/>
      <c r="LVB71" s="103"/>
      <c r="LVC71" s="103"/>
      <c r="LVD71" s="103"/>
      <c r="LVE71" s="103"/>
      <c r="LVF71" s="103"/>
      <c r="LVG71" s="103"/>
      <c r="LVH71" s="103"/>
      <c r="LVI71" s="103"/>
      <c r="LVJ71" s="103"/>
      <c r="LVK71" s="103"/>
      <c r="LVL71" s="103"/>
      <c r="LVM71" s="103"/>
      <c r="LVN71" s="103"/>
      <c r="LVO71" s="103"/>
      <c r="LVP71" s="103"/>
      <c r="LVQ71" s="103"/>
      <c r="LVR71" s="103"/>
      <c r="LVS71" s="103"/>
      <c r="LVT71" s="103"/>
      <c r="LVU71" s="103"/>
      <c r="LVV71" s="103"/>
      <c r="LVW71" s="103"/>
      <c r="LVX71" s="103"/>
      <c r="LVY71" s="103"/>
      <c r="LVZ71" s="103"/>
      <c r="LWA71" s="103"/>
      <c r="LWB71" s="103"/>
      <c r="LWC71" s="103"/>
      <c r="LWD71" s="103"/>
      <c r="LWE71" s="103"/>
      <c r="LWF71" s="103"/>
      <c r="LWG71" s="103"/>
      <c r="LWH71" s="103"/>
      <c r="LWI71" s="103"/>
      <c r="LWJ71" s="103"/>
      <c r="LWK71" s="103"/>
      <c r="LWL71" s="103"/>
      <c r="LWM71" s="103"/>
      <c r="LWN71" s="103"/>
      <c r="LWO71" s="103"/>
      <c r="LWP71" s="103"/>
      <c r="LWQ71" s="103"/>
      <c r="LWR71" s="103"/>
      <c r="LWS71" s="103"/>
      <c r="LWT71" s="103"/>
      <c r="LWU71" s="103"/>
      <c r="LWV71" s="103"/>
      <c r="LWW71" s="103"/>
      <c r="LWX71" s="103"/>
      <c r="LWY71" s="103"/>
      <c r="LWZ71" s="103"/>
      <c r="LXA71" s="103"/>
      <c r="LXB71" s="103"/>
      <c r="LXC71" s="103"/>
      <c r="LXD71" s="103"/>
      <c r="LXE71" s="103"/>
      <c r="LXF71" s="103"/>
      <c r="LXG71" s="103"/>
      <c r="LXH71" s="103"/>
      <c r="LXI71" s="103"/>
      <c r="LXJ71" s="103"/>
      <c r="LXK71" s="103"/>
      <c r="LXL71" s="103"/>
      <c r="LXM71" s="103"/>
      <c r="LXN71" s="103"/>
      <c r="LXO71" s="103"/>
      <c r="LXP71" s="103"/>
      <c r="LXQ71" s="103"/>
      <c r="LXR71" s="103"/>
      <c r="LXS71" s="103"/>
      <c r="LXT71" s="103"/>
      <c r="LXU71" s="103"/>
      <c r="LXV71" s="103"/>
      <c r="LXW71" s="103"/>
      <c r="LXX71" s="103"/>
      <c r="LXY71" s="103"/>
      <c r="LXZ71" s="103"/>
      <c r="LYA71" s="103"/>
      <c r="LYB71" s="103"/>
      <c r="LYC71" s="103"/>
      <c r="LYD71" s="103"/>
      <c r="LYE71" s="103"/>
      <c r="LYF71" s="103"/>
      <c r="LYG71" s="103"/>
      <c r="LYH71" s="103"/>
      <c r="LYI71" s="103"/>
      <c r="LYJ71" s="103"/>
      <c r="LYK71" s="103"/>
      <c r="LYL71" s="103"/>
      <c r="LYM71" s="103"/>
      <c r="LYN71" s="103"/>
      <c r="LYO71" s="103"/>
      <c r="LYP71" s="103"/>
      <c r="LYQ71" s="103"/>
      <c r="LYR71" s="103"/>
      <c r="LYS71" s="103"/>
      <c r="LYT71" s="103"/>
      <c r="LYU71" s="103"/>
      <c r="LYV71" s="103"/>
      <c r="LYW71" s="103"/>
      <c r="LYX71" s="103"/>
      <c r="LYY71" s="103"/>
      <c r="LYZ71" s="103"/>
      <c r="LZA71" s="103"/>
      <c r="LZB71" s="103"/>
      <c r="LZC71" s="103"/>
      <c r="LZD71" s="103"/>
      <c r="LZE71" s="103"/>
      <c r="LZF71" s="103"/>
      <c r="LZG71" s="103"/>
      <c r="LZH71" s="103"/>
      <c r="LZI71" s="103"/>
      <c r="LZJ71" s="103"/>
      <c r="LZK71" s="103"/>
      <c r="LZL71" s="103"/>
      <c r="LZM71" s="103"/>
      <c r="LZN71" s="103"/>
      <c r="LZO71" s="103"/>
      <c r="LZP71" s="103"/>
      <c r="LZQ71" s="103"/>
      <c r="LZR71" s="103"/>
      <c r="LZS71" s="103"/>
      <c r="LZT71" s="103"/>
      <c r="LZU71" s="103"/>
      <c r="LZV71" s="103"/>
      <c r="LZW71" s="103"/>
      <c r="LZX71" s="103"/>
      <c r="LZY71" s="103"/>
      <c r="LZZ71" s="103"/>
      <c r="MAA71" s="103"/>
      <c r="MAB71" s="103"/>
      <c r="MAC71" s="103"/>
      <c r="MAD71" s="103"/>
      <c r="MAE71" s="103"/>
      <c r="MAF71" s="103"/>
      <c r="MAG71" s="103"/>
      <c r="MAH71" s="103"/>
      <c r="MAI71" s="103"/>
      <c r="MAJ71" s="103"/>
      <c r="MAK71" s="103"/>
      <c r="MAL71" s="103"/>
      <c r="MAM71" s="103"/>
      <c r="MAN71" s="103"/>
      <c r="MAO71" s="103"/>
      <c r="MAP71" s="103"/>
      <c r="MAQ71" s="103"/>
      <c r="MAR71" s="103"/>
      <c r="MAS71" s="103"/>
      <c r="MAT71" s="103"/>
      <c r="MAU71" s="103"/>
      <c r="MAV71" s="103"/>
      <c r="MAW71" s="103"/>
      <c r="MAX71" s="103"/>
      <c r="MAY71" s="103"/>
      <c r="MAZ71" s="103"/>
      <c r="MBA71" s="103"/>
      <c r="MBB71" s="103"/>
      <c r="MBC71" s="103"/>
      <c r="MBD71" s="103"/>
      <c r="MBE71" s="103"/>
      <c r="MBF71" s="103"/>
      <c r="MBG71" s="103"/>
      <c r="MBH71" s="103"/>
      <c r="MBI71" s="103"/>
      <c r="MBJ71" s="103"/>
      <c r="MBK71" s="103"/>
      <c r="MBL71" s="103"/>
      <c r="MBM71" s="103"/>
      <c r="MBN71" s="103"/>
      <c r="MBO71" s="103"/>
      <c r="MBP71" s="103"/>
      <c r="MBQ71" s="103"/>
      <c r="MBR71" s="103"/>
      <c r="MBS71" s="103"/>
      <c r="MBT71" s="103"/>
      <c r="MBU71" s="103"/>
      <c r="MBV71" s="103"/>
      <c r="MBW71" s="103"/>
      <c r="MBX71" s="103"/>
      <c r="MBY71" s="103"/>
      <c r="MBZ71" s="103"/>
      <c r="MCA71" s="103"/>
      <c r="MCB71" s="103"/>
      <c r="MCC71" s="103"/>
      <c r="MCD71" s="103"/>
      <c r="MCE71" s="103"/>
      <c r="MCF71" s="103"/>
      <c r="MCG71" s="103"/>
      <c r="MCH71" s="103"/>
      <c r="MCI71" s="103"/>
      <c r="MCJ71" s="103"/>
      <c r="MCK71" s="103"/>
      <c r="MCL71" s="103"/>
      <c r="MCM71" s="103"/>
      <c r="MCN71" s="103"/>
      <c r="MCO71" s="103"/>
      <c r="MCP71" s="103"/>
      <c r="MCQ71" s="103"/>
      <c r="MCR71" s="103"/>
      <c r="MCS71" s="103"/>
      <c r="MCT71" s="103"/>
      <c r="MCU71" s="103"/>
      <c r="MCV71" s="103"/>
      <c r="MCW71" s="103"/>
      <c r="MCX71" s="103"/>
      <c r="MCY71" s="103"/>
      <c r="MCZ71" s="103"/>
      <c r="MDA71" s="103"/>
      <c r="MDB71" s="103"/>
      <c r="MDC71" s="103"/>
      <c r="MDD71" s="103"/>
      <c r="MDE71" s="103"/>
      <c r="MDF71" s="103"/>
      <c r="MDG71" s="103"/>
      <c r="MDH71" s="103"/>
      <c r="MDI71" s="103"/>
      <c r="MDJ71" s="103"/>
      <c r="MDK71" s="103"/>
      <c r="MDL71" s="103"/>
      <c r="MDM71" s="103"/>
      <c r="MDN71" s="103"/>
      <c r="MDO71" s="103"/>
      <c r="MDP71" s="103"/>
      <c r="MDQ71" s="103"/>
      <c r="MDR71" s="103"/>
      <c r="MDS71" s="103"/>
      <c r="MDT71" s="103"/>
      <c r="MDU71" s="103"/>
      <c r="MDV71" s="103"/>
      <c r="MDW71" s="103"/>
      <c r="MDX71" s="103"/>
      <c r="MDY71" s="103"/>
      <c r="MDZ71" s="103"/>
      <c r="MEA71" s="103"/>
      <c r="MEB71" s="103"/>
      <c r="MEC71" s="103"/>
      <c r="MED71" s="103"/>
      <c r="MEE71" s="103"/>
      <c r="MEF71" s="103"/>
      <c r="MEG71" s="103"/>
      <c r="MEH71" s="103"/>
      <c r="MEI71" s="103"/>
      <c r="MEJ71" s="103"/>
      <c r="MEK71" s="103"/>
      <c r="MEL71" s="103"/>
      <c r="MEM71" s="103"/>
      <c r="MEN71" s="103"/>
      <c r="MEO71" s="103"/>
      <c r="MEP71" s="103"/>
      <c r="MEQ71" s="103"/>
      <c r="MER71" s="103"/>
      <c r="MES71" s="103"/>
      <c r="MET71" s="103"/>
      <c r="MEU71" s="103"/>
      <c r="MEV71" s="103"/>
      <c r="MEW71" s="103"/>
      <c r="MEX71" s="103"/>
      <c r="MEY71" s="103"/>
      <c r="MEZ71" s="103"/>
      <c r="MFA71" s="103"/>
      <c r="MFB71" s="103"/>
      <c r="MFC71" s="103"/>
      <c r="MFD71" s="103"/>
      <c r="MFE71" s="103"/>
      <c r="MFF71" s="103"/>
      <c r="MFG71" s="103"/>
      <c r="MFH71" s="103"/>
      <c r="MFI71" s="103"/>
      <c r="MFJ71" s="103"/>
      <c r="MFK71" s="103"/>
      <c r="MFL71" s="103"/>
      <c r="MFM71" s="103"/>
      <c r="MFN71" s="103"/>
      <c r="MFO71" s="103"/>
      <c r="MFP71" s="103"/>
      <c r="MFQ71" s="103"/>
      <c r="MFR71" s="103"/>
      <c r="MFS71" s="103"/>
      <c r="MFT71" s="103"/>
      <c r="MFU71" s="103"/>
      <c r="MFV71" s="103"/>
      <c r="MFW71" s="103"/>
      <c r="MFX71" s="103"/>
      <c r="MFY71" s="103"/>
      <c r="MFZ71" s="103"/>
      <c r="MGA71" s="103"/>
      <c r="MGB71" s="103"/>
      <c r="MGC71" s="103"/>
      <c r="MGD71" s="103"/>
      <c r="MGE71" s="103"/>
      <c r="MGF71" s="103"/>
      <c r="MGG71" s="103"/>
      <c r="MGH71" s="103"/>
      <c r="MGI71" s="103"/>
      <c r="MGJ71" s="103"/>
      <c r="MGK71" s="103"/>
      <c r="MGL71" s="103"/>
      <c r="MGM71" s="103"/>
      <c r="MGN71" s="103"/>
      <c r="MGO71" s="103"/>
      <c r="MGP71" s="103"/>
      <c r="MGQ71" s="103"/>
      <c r="MGR71" s="103"/>
      <c r="MGS71" s="103"/>
      <c r="MGT71" s="103"/>
      <c r="MGU71" s="103"/>
      <c r="MGV71" s="103"/>
      <c r="MGW71" s="103"/>
      <c r="MGX71" s="103"/>
      <c r="MGY71" s="103"/>
      <c r="MGZ71" s="103"/>
      <c r="MHA71" s="103"/>
      <c r="MHB71" s="103"/>
      <c r="MHC71" s="103"/>
      <c r="MHD71" s="103"/>
      <c r="MHE71" s="103"/>
      <c r="MHF71" s="103"/>
      <c r="MHG71" s="103"/>
      <c r="MHH71" s="103"/>
      <c r="MHI71" s="103"/>
      <c r="MHJ71" s="103"/>
      <c r="MHK71" s="103"/>
      <c r="MHL71" s="103"/>
      <c r="MHM71" s="103"/>
      <c r="MHN71" s="103"/>
      <c r="MHO71" s="103"/>
      <c r="MHP71" s="103"/>
      <c r="MHQ71" s="103"/>
      <c r="MHR71" s="103"/>
      <c r="MHS71" s="103"/>
      <c r="MHT71" s="103"/>
      <c r="MHU71" s="103"/>
      <c r="MHV71" s="103"/>
      <c r="MHW71" s="103"/>
      <c r="MHX71" s="103"/>
      <c r="MHY71" s="103"/>
      <c r="MHZ71" s="103"/>
      <c r="MIA71" s="103"/>
      <c r="MIB71" s="103"/>
      <c r="MIC71" s="103"/>
      <c r="MID71" s="103"/>
      <c r="MIE71" s="103"/>
      <c r="MIF71" s="103"/>
      <c r="MIG71" s="103"/>
      <c r="MIH71" s="103"/>
      <c r="MII71" s="103"/>
      <c r="MIJ71" s="103"/>
      <c r="MIK71" s="103"/>
      <c r="MIL71" s="103"/>
      <c r="MIM71" s="103"/>
      <c r="MIN71" s="103"/>
      <c r="MIO71" s="103"/>
      <c r="MIP71" s="103"/>
      <c r="MIQ71" s="103"/>
      <c r="MIR71" s="103"/>
      <c r="MIS71" s="103"/>
      <c r="MIT71" s="103"/>
      <c r="MIU71" s="103"/>
      <c r="MIV71" s="103"/>
      <c r="MIW71" s="103"/>
      <c r="MIX71" s="103"/>
      <c r="MIY71" s="103"/>
      <c r="MIZ71" s="103"/>
      <c r="MJA71" s="103"/>
      <c r="MJB71" s="103"/>
      <c r="MJC71" s="103"/>
      <c r="MJD71" s="103"/>
      <c r="MJE71" s="103"/>
      <c r="MJF71" s="103"/>
      <c r="MJG71" s="103"/>
      <c r="MJH71" s="103"/>
      <c r="MJI71" s="103"/>
      <c r="MJJ71" s="103"/>
      <c r="MJK71" s="103"/>
      <c r="MJL71" s="103"/>
      <c r="MJM71" s="103"/>
      <c r="MJN71" s="103"/>
      <c r="MJO71" s="103"/>
      <c r="MJP71" s="103"/>
      <c r="MJQ71" s="103"/>
      <c r="MJR71" s="103"/>
      <c r="MJS71" s="103"/>
      <c r="MJT71" s="103"/>
      <c r="MJU71" s="103"/>
      <c r="MJV71" s="103"/>
      <c r="MJW71" s="103"/>
      <c r="MJX71" s="103"/>
      <c r="MJY71" s="103"/>
      <c r="MJZ71" s="103"/>
      <c r="MKA71" s="103"/>
      <c r="MKB71" s="103"/>
      <c r="MKC71" s="103"/>
      <c r="MKD71" s="103"/>
      <c r="MKE71" s="103"/>
      <c r="MKF71" s="103"/>
      <c r="MKG71" s="103"/>
      <c r="MKH71" s="103"/>
      <c r="MKI71" s="103"/>
      <c r="MKJ71" s="103"/>
      <c r="MKK71" s="103"/>
      <c r="MKL71" s="103"/>
      <c r="MKM71" s="103"/>
      <c r="MKN71" s="103"/>
      <c r="MKO71" s="103"/>
      <c r="MKP71" s="103"/>
      <c r="MKQ71" s="103"/>
      <c r="MKR71" s="103"/>
      <c r="MKS71" s="103"/>
      <c r="MKT71" s="103"/>
      <c r="MKU71" s="103"/>
      <c r="MKV71" s="103"/>
      <c r="MKW71" s="103"/>
      <c r="MKX71" s="103"/>
      <c r="MKY71" s="103"/>
      <c r="MKZ71" s="103"/>
      <c r="MLA71" s="103"/>
      <c r="MLB71" s="103"/>
      <c r="MLC71" s="103"/>
      <c r="MLD71" s="103"/>
      <c r="MLE71" s="103"/>
      <c r="MLF71" s="103"/>
      <c r="MLG71" s="103"/>
      <c r="MLH71" s="103"/>
      <c r="MLI71" s="103"/>
      <c r="MLJ71" s="103"/>
      <c r="MLK71" s="103"/>
      <c r="MLL71" s="103"/>
      <c r="MLM71" s="103"/>
      <c r="MLN71" s="103"/>
      <c r="MLO71" s="103"/>
      <c r="MLP71" s="103"/>
      <c r="MLQ71" s="103"/>
      <c r="MLR71" s="103"/>
      <c r="MLS71" s="103"/>
      <c r="MLT71" s="103"/>
      <c r="MLU71" s="103"/>
      <c r="MLV71" s="103"/>
      <c r="MLW71" s="103"/>
      <c r="MLX71" s="103"/>
      <c r="MLY71" s="103"/>
      <c r="MLZ71" s="103"/>
      <c r="MMA71" s="103"/>
      <c r="MMB71" s="103"/>
      <c r="MMC71" s="103"/>
      <c r="MMD71" s="103"/>
      <c r="MME71" s="103"/>
      <c r="MMF71" s="103"/>
      <c r="MMG71" s="103"/>
      <c r="MMH71" s="103"/>
      <c r="MMI71" s="103"/>
      <c r="MMJ71" s="103"/>
      <c r="MMK71" s="103"/>
      <c r="MML71" s="103"/>
      <c r="MMM71" s="103"/>
      <c r="MMN71" s="103"/>
      <c r="MMO71" s="103"/>
      <c r="MMP71" s="103"/>
      <c r="MMQ71" s="103"/>
      <c r="MMR71" s="103"/>
      <c r="MMS71" s="103"/>
      <c r="MMT71" s="103"/>
      <c r="MMU71" s="103"/>
      <c r="MMV71" s="103"/>
      <c r="MMW71" s="103"/>
      <c r="MMX71" s="103"/>
      <c r="MMY71" s="103"/>
      <c r="MMZ71" s="103"/>
      <c r="MNA71" s="103"/>
      <c r="MNB71" s="103"/>
      <c r="MNC71" s="103"/>
      <c r="MND71" s="103"/>
      <c r="MNE71" s="103"/>
      <c r="MNF71" s="103"/>
      <c r="MNG71" s="103"/>
      <c r="MNH71" s="103"/>
      <c r="MNI71" s="103"/>
      <c r="MNJ71" s="103"/>
      <c r="MNK71" s="103"/>
      <c r="MNL71" s="103"/>
      <c r="MNM71" s="103"/>
      <c r="MNN71" s="103"/>
      <c r="MNO71" s="103"/>
      <c r="MNP71" s="103"/>
      <c r="MNQ71" s="103"/>
      <c r="MNR71" s="103"/>
      <c r="MNS71" s="103"/>
      <c r="MNT71" s="103"/>
      <c r="MNU71" s="103"/>
      <c r="MNV71" s="103"/>
      <c r="MNW71" s="103"/>
      <c r="MNX71" s="103"/>
      <c r="MNY71" s="103"/>
      <c r="MNZ71" s="103"/>
      <c r="MOA71" s="103"/>
      <c r="MOB71" s="103"/>
      <c r="MOC71" s="103"/>
      <c r="MOD71" s="103"/>
      <c r="MOE71" s="103"/>
      <c r="MOF71" s="103"/>
      <c r="MOG71" s="103"/>
      <c r="MOH71" s="103"/>
      <c r="MOI71" s="103"/>
      <c r="MOJ71" s="103"/>
      <c r="MOK71" s="103"/>
      <c r="MOL71" s="103"/>
      <c r="MOM71" s="103"/>
      <c r="MON71" s="103"/>
      <c r="MOO71" s="103"/>
      <c r="MOP71" s="103"/>
      <c r="MOQ71" s="103"/>
      <c r="MOR71" s="103"/>
      <c r="MOS71" s="103"/>
      <c r="MOT71" s="103"/>
      <c r="MOU71" s="103"/>
      <c r="MOV71" s="103"/>
      <c r="MOW71" s="103"/>
      <c r="MOX71" s="103"/>
      <c r="MOY71" s="103"/>
      <c r="MOZ71" s="103"/>
      <c r="MPA71" s="103"/>
      <c r="MPB71" s="103"/>
      <c r="MPC71" s="103"/>
      <c r="MPD71" s="103"/>
      <c r="MPE71" s="103"/>
      <c r="MPF71" s="103"/>
      <c r="MPG71" s="103"/>
      <c r="MPH71" s="103"/>
      <c r="MPI71" s="103"/>
      <c r="MPJ71" s="103"/>
      <c r="MPK71" s="103"/>
      <c r="MPL71" s="103"/>
      <c r="MPM71" s="103"/>
      <c r="MPN71" s="103"/>
      <c r="MPO71" s="103"/>
      <c r="MPP71" s="103"/>
      <c r="MPQ71" s="103"/>
      <c r="MPR71" s="103"/>
      <c r="MPS71" s="103"/>
      <c r="MPT71" s="103"/>
      <c r="MPU71" s="103"/>
      <c r="MPV71" s="103"/>
      <c r="MPW71" s="103"/>
      <c r="MPX71" s="103"/>
      <c r="MPY71" s="103"/>
      <c r="MPZ71" s="103"/>
      <c r="MQA71" s="103"/>
      <c r="MQB71" s="103"/>
      <c r="MQC71" s="103"/>
      <c r="MQD71" s="103"/>
      <c r="MQE71" s="103"/>
      <c r="MQF71" s="103"/>
      <c r="MQG71" s="103"/>
      <c r="MQH71" s="103"/>
      <c r="MQI71" s="103"/>
      <c r="MQJ71" s="103"/>
      <c r="MQK71" s="103"/>
      <c r="MQL71" s="103"/>
      <c r="MQM71" s="103"/>
      <c r="MQN71" s="103"/>
      <c r="MQO71" s="103"/>
      <c r="MQP71" s="103"/>
      <c r="MQQ71" s="103"/>
      <c r="MQR71" s="103"/>
      <c r="MQS71" s="103"/>
      <c r="MQT71" s="103"/>
      <c r="MQU71" s="103"/>
      <c r="MQV71" s="103"/>
      <c r="MQW71" s="103"/>
      <c r="MQX71" s="103"/>
      <c r="MQY71" s="103"/>
      <c r="MQZ71" s="103"/>
      <c r="MRA71" s="103"/>
      <c r="MRB71" s="103"/>
      <c r="MRC71" s="103"/>
      <c r="MRD71" s="103"/>
      <c r="MRE71" s="103"/>
      <c r="MRF71" s="103"/>
      <c r="MRG71" s="103"/>
      <c r="MRH71" s="103"/>
      <c r="MRI71" s="103"/>
      <c r="MRJ71" s="103"/>
      <c r="MRK71" s="103"/>
      <c r="MRL71" s="103"/>
      <c r="MRM71" s="103"/>
      <c r="MRN71" s="103"/>
      <c r="MRO71" s="103"/>
      <c r="MRP71" s="103"/>
      <c r="MRQ71" s="103"/>
      <c r="MRR71" s="103"/>
      <c r="MRS71" s="103"/>
      <c r="MRT71" s="103"/>
      <c r="MRU71" s="103"/>
      <c r="MRV71" s="103"/>
      <c r="MRW71" s="103"/>
      <c r="MRX71" s="103"/>
      <c r="MRY71" s="103"/>
      <c r="MRZ71" s="103"/>
      <c r="MSA71" s="103"/>
      <c r="MSB71" s="103"/>
      <c r="MSC71" s="103"/>
      <c r="MSD71" s="103"/>
      <c r="MSE71" s="103"/>
      <c r="MSF71" s="103"/>
      <c r="MSG71" s="103"/>
      <c r="MSH71" s="103"/>
      <c r="MSI71" s="103"/>
      <c r="MSJ71" s="103"/>
      <c r="MSK71" s="103"/>
      <c r="MSL71" s="103"/>
      <c r="MSM71" s="103"/>
      <c r="MSN71" s="103"/>
      <c r="MSO71" s="103"/>
      <c r="MSP71" s="103"/>
      <c r="MSQ71" s="103"/>
      <c r="MSR71" s="103"/>
      <c r="MSS71" s="103"/>
      <c r="MST71" s="103"/>
      <c r="MSU71" s="103"/>
      <c r="MSV71" s="103"/>
      <c r="MSW71" s="103"/>
      <c r="MSX71" s="103"/>
      <c r="MSY71" s="103"/>
      <c r="MSZ71" s="103"/>
      <c r="MTA71" s="103"/>
      <c r="MTB71" s="103"/>
      <c r="MTC71" s="103"/>
      <c r="MTD71" s="103"/>
      <c r="MTE71" s="103"/>
      <c r="MTF71" s="103"/>
      <c r="MTG71" s="103"/>
      <c r="MTH71" s="103"/>
      <c r="MTI71" s="103"/>
      <c r="MTJ71" s="103"/>
      <c r="MTK71" s="103"/>
      <c r="MTL71" s="103"/>
      <c r="MTM71" s="103"/>
      <c r="MTN71" s="103"/>
      <c r="MTO71" s="103"/>
      <c r="MTP71" s="103"/>
      <c r="MTQ71" s="103"/>
      <c r="MTR71" s="103"/>
      <c r="MTS71" s="103"/>
      <c r="MTT71" s="103"/>
      <c r="MTU71" s="103"/>
      <c r="MTV71" s="103"/>
      <c r="MTW71" s="103"/>
      <c r="MTX71" s="103"/>
      <c r="MTY71" s="103"/>
      <c r="MTZ71" s="103"/>
      <c r="MUA71" s="103"/>
      <c r="MUB71" s="103"/>
      <c r="MUC71" s="103"/>
      <c r="MUD71" s="103"/>
      <c r="MUE71" s="103"/>
      <c r="MUF71" s="103"/>
      <c r="MUG71" s="103"/>
      <c r="MUH71" s="103"/>
      <c r="MUI71" s="103"/>
      <c r="MUJ71" s="103"/>
      <c r="MUK71" s="103"/>
      <c r="MUL71" s="103"/>
      <c r="MUM71" s="103"/>
      <c r="MUN71" s="103"/>
      <c r="MUO71" s="103"/>
      <c r="MUP71" s="103"/>
      <c r="MUQ71" s="103"/>
      <c r="MUR71" s="103"/>
      <c r="MUS71" s="103"/>
      <c r="MUT71" s="103"/>
      <c r="MUU71" s="103"/>
      <c r="MUV71" s="103"/>
      <c r="MUW71" s="103"/>
      <c r="MUX71" s="103"/>
      <c r="MUY71" s="103"/>
      <c r="MUZ71" s="103"/>
      <c r="MVA71" s="103"/>
      <c r="MVB71" s="103"/>
      <c r="MVC71" s="103"/>
      <c r="MVD71" s="103"/>
      <c r="MVE71" s="103"/>
      <c r="MVF71" s="103"/>
      <c r="MVG71" s="103"/>
      <c r="MVH71" s="103"/>
      <c r="MVI71" s="103"/>
      <c r="MVJ71" s="103"/>
      <c r="MVK71" s="103"/>
      <c r="MVL71" s="103"/>
      <c r="MVM71" s="103"/>
      <c r="MVN71" s="103"/>
      <c r="MVO71" s="103"/>
      <c r="MVP71" s="103"/>
      <c r="MVQ71" s="103"/>
      <c r="MVR71" s="103"/>
      <c r="MVS71" s="103"/>
      <c r="MVT71" s="103"/>
      <c r="MVU71" s="103"/>
      <c r="MVV71" s="103"/>
      <c r="MVW71" s="103"/>
      <c r="MVX71" s="103"/>
      <c r="MVY71" s="103"/>
      <c r="MVZ71" s="103"/>
      <c r="MWA71" s="103"/>
      <c r="MWB71" s="103"/>
      <c r="MWC71" s="103"/>
      <c r="MWD71" s="103"/>
      <c r="MWE71" s="103"/>
      <c r="MWF71" s="103"/>
      <c r="MWG71" s="103"/>
      <c r="MWH71" s="103"/>
      <c r="MWI71" s="103"/>
      <c r="MWJ71" s="103"/>
      <c r="MWK71" s="103"/>
      <c r="MWL71" s="103"/>
      <c r="MWM71" s="103"/>
      <c r="MWN71" s="103"/>
      <c r="MWO71" s="103"/>
      <c r="MWP71" s="103"/>
      <c r="MWQ71" s="103"/>
      <c r="MWR71" s="103"/>
      <c r="MWS71" s="103"/>
      <c r="MWT71" s="103"/>
      <c r="MWU71" s="103"/>
      <c r="MWV71" s="103"/>
      <c r="MWW71" s="103"/>
      <c r="MWX71" s="103"/>
      <c r="MWY71" s="103"/>
      <c r="MWZ71" s="103"/>
      <c r="MXA71" s="103"/>
      <c r="MXB71" s="103"/>
      <c r="MXC71" s="103"/>
      <c r="MXD71" s="103"/>
      <c r="MXE71" s="103"/>
      <c r="MXF71" s="103"/>
      <c r="MXG71" s="103"/>
      <c r="MXH71" s="103"/>
      <c r="MXI71" s="103"/>
      <c r="MXJ71" s="103"/>
      <c r="MXK71" s="103"/>
      <c r="MXL71" s="103"/>
      <c r="MXM71" s="103"/>
      <c r="MXN71" s="103"/>
      <c r="MXO71" s="103"/>
      <c r="MXP71" s="103"/>
      <c r="MXQ71" s="103"/>
      <c r="MXR71" s="103"/>
      <c r="MXS71" s="103"/>
      <c r="MXT71" s="103"/>
      <c r="MXU71" s="103"/>
      <c r="MXV71" s="103"/>
      <c r="MXW71" s="103"/>
      <c r="MXX71" s="103"/>
      <c r="MXY71" s="103"/>
      <c r="MXZ71" s="103"/>
      <c r="MYA71" s="103"/>
      <c r="MYB71" s="103"/>
      <c r="MYC71" s="103"/>
      <c r="MYD71" s="103"/>
      <c r="MYE71" s="103"/>
      <c r="MYF71" s="103"/>
      <c r="MYG71" s="103"/>
      <c r="MYH71" s="103"/>
      <c r="MYI71" s="103"/>
      <c r="MYJ71" s="103"/>
      <c r="MYK71" s="103"/>
      <c r="MYL71" s="103"/>
      <c r="MYM71" s="103"/>
      <c r="MYN71" s="103"/>
      <c r="MYO71" s="103"/>
      <c r="MYP71" s="103"/>
      <c r="MYQ71" s="103"/>
      <c r="MYR71" s="103"/>
      <c r="MYS71" s="103"/>
      <c r="MYT71" s="103"/>
      <c r="MYU71" s="103"/>
      <c r="MYV71" s="103"/>
      <c r="MYW71" s="103"/>
      <c r="MYX71" s="103"/>
      <c r="MYY71" s="103"/>
      <c r="MYZ71" s="103"/>
      <c r="MZA71" s="103"/>
      <c r="MZB71" s="103"/>
      <c r="MZC71" s="103"/>
      <c r="MZD71" s="103"/>
      <c r="MZE71" s="103"/>
      <c r="MZF71" s="103"/>
      <c r="MZG71" s="103"/>
      <c r="MZH71" s="103"/>
      <c r="MZI71" s="103"/>
      <c r="MZJ71" s="103"/>
      <c r="MZK71" s="103"/>
      <c r="MZL71" s="103"/>
      <c r="MZM71" s="103"/>
      <c r="MZN71" s="103"/>
      <c r="MZO71" s="103"/>
      <c r="MZP71" s="103"/>
      <c r="MZQ71" s="103"/>
      <c r="MZR71" s="103"/>
      <c r="MZS71" s="103"/>
      <c r="MZT71" s="103"/>
      <c r="MZU71" s="103"/>
      <c r="MZV71" s="103"/>
      <c r="MZW71" s="103"/>
      <c r="MZX71" s="103"/>
      <c r="MZY71" s="103"/>
      <c r="MZZ71" s="103"/>
      <c r="NAA71" s="103"/>
      <c r="NAB71" s="103"/>
      <c r="NAC71" s="103"/>
      <c r="NAD71" s="103"/>
      <c r="NAE71" s="103"/>
      <c r="NAF71" s="103"/>
      <c r="NAG71" s="103"/>
      <c r="NAH71" s="103"/>
      <c r="NAI71" s="103"/>
      <c r="NAJ71" s="103"/>
      <c r="NAK71" s="103"/>
      <c r="NAL71" s="103"/>
      <c r="NAM71" s="103"/>
      <c r="NAN71" s="103"/>
      <c r="NAO71" s="103"/>
      <c r="NAP71" s="103"/>
      <c r="NAQ71" s="103"/>
      <c r="NAR71" s="103"/>
      <c r="NAS71" s="103"/>
      <c r="NAT71" s="103"/>
      <c r="NAU71" s="103"/>
      <c r="NAV71" s="103"/>
      <c r="NAW71" s="103"/>
      <c r="NAX71" s="103"/>
      <c r="NAY71" s="103"/>
      <c r="NAZ71" s="103"/>
      <c r="NBA71" s="103"/>
      <c r="NBB71" s="103"/>
      <c r="NBC71" s="103"/>
      <c r="NBD71" s="103"/>
      <c r="NBE71" s="103"/>
      <c r="NBF71" s="103"/>
      <c r="NBG71" s="103"/>
      <c r="NBH71" s="103"/>
      <c r="NBI71" s="103"/>
      <c r="NBJ71" s="103"/>
      <c r="NBK71" s="103"/>
      <c r="NBL71" s="103"/>
      <c r="NBM71" s="103"/>
      <c r="NBN71" s="103"/>
      <c r="NBO71" s="103"/>
      <c r="NBP71" s="103"/>
      <c r="NBQ71" s="103"/>
      <c r="NBR71" s="103"/>
      <c r="NBS71" s="103"/>
      <c r="NBT71" s="103"/>
      <c r="NBU71" s="103"/>
      <c r="NBV71" s="103"/>
      <c r="NBW71" s="103"/>
      <c r="NBX71" s="103"/>
      <c r="NBY71" s="103"/>
      <c r="NBZ71" s="103"/>
      <c r="NCA71" s="103"/>
      <c r="NCB71" s="103"/>
      <c r="NCC71" s="103"/>
      <c r="NCD71" s="103"/>
      <c r="NCE71" s="103"/>
      <c r="NCF71" s="103"/>
      <c r="NCG71" s="103"/>
      <c r="NCH71" s="103"/>
      <c r="NCI71" s="103"/>
      <c r="NCJ71" s="103"/>
      <c r="NCK71" s="103"/>
      <c r="NCL71" s="103"/>
      <c r="NCM71" s="103"/>
      <c r="NCN71" s="103"/>
      <c r="NCO71" s="103"/>
      <c r="NCP71" s="103"/>
      <c r="NCQ71" s="103"/>
      <c r="NCR71" s="103"/>
      <c r="NCS71" s="103"/>
      <c r="NCT71" s="103"/>
      <c r="NCU71" s="103"/>
      <c r="NCV71" s="103"/>
      <c r="NCW71" s="103"/>
      <c r="NCX71" s="103"/>
      <c r="NCY71" s="103"/>
      <c r="NCZ71" s="103"/>
      <c r="NDA71" s="103"/>
      <c r="NDB71" s="103"/>
      <c r="NDC71" s="103"/>
      <c r="NDD71" s="103"/>
      <c r="NDE71" s="103"/>
      <c r="NDF71" s="103"/>
      <c r="NDG71" s="103"/>
      <c r="NDH71" s="103"/>
      <c r="NDI71" s="103"/>
      <c r="NDJ71" s="103"/>
      <c r="NDK71" s="103"/>
      <c r="NDL71" s="103"/>
      <c r="NDM71" s="103"/>
      <c r="NDN71" s="103"/>
      <c r="NDO71" s="103"/>
      <c r="NDP71" s="103"/>
      <c r="NDQ71" s="103"/>
      <c r="NDR71" s="103"/>
      <c r="NDS71" s="103"/>
      <c r="NDT71" s="103"/>
      <c r="NDU71" s="103"/>
      <c r="NDV71" s="103"/>
      <c r="NDW71" s="103"/>
      <c r="NDX71" s="103"/>
      <c r="NDY71" s="103"/>
      <c r="NDZ71" s="103"/>
      <c r="NEA71" s="103"/>
      <c r="NEB71" s="103"/>
      <c r="NEC71" s="103"/>
      <c r="NED71" s="103"/>
      <c r="NEE71" s="103"/>
      <c r="NEF71" s="103"/>
      <c r="NEG71" s="103"/>
      <c r="NEH71" s="103"/>
      <c r="NEI71" s="103"/>
      <c r="NEJ71" s="103"/>
      <c r="NEK71" s="103"/>
      <c r="NEL71" s="103"/>
      <c r="NEM71" s="103"/>
      <c r="NEN71" s="103"/>
      <c r="NEO71" s="103"/>
      <c r="NEP71" s="103"/>
      <c r="NEQ71" s="103"/>
      <c r="NER71" s="103"/>
      <c r="NES71" s="103"/>
      <c r="NET71" s="103"/>
      <c r="NEU71" s="103"/>
      <c r="NEV71" s="103"/>
      <c r="NEW71" s="103"/>
      <c r="NEX71" s="103"/>
      <c r="NEY71" s="103"/>
      <c r="NEZ71" s="103"/>
      <c r="NFA71" s="103"/>
      <c r="NFB71" s="103"/>
      <c r="NFC71" s="103"/>
      <c r="NFD71" s="103"/>
      <c r="NFE71" s="103"/>
      <c r="NFF71" s="103"/>
      <c r="NFG71" s="103"/>
      <c r="NFH71" s="103"/>
      <c r="NFI71" s="103"/>
      <c r="NFJ71" s="103"/>
      <c r="NFK71" s="103"/>
      <c r="NFL71" s="103"/>
      <c r="NFM71" s="103"/>
      <c r="NFN71" s="103"/>
      <c r="NFO71" s="103"/>
      <c r="NFP71" s="103"/>
      <c r="NFQ71" s="103"/>
      <c r="NFR71" s="103"/>
      <c r="NFS71" s="103"/>
      <c r="NFT71" s="103"/>
      <c r="NFU71" s="103"/>
      <c r="NFV71" s="103"/>
      <c r="NFW71" s="103"/>
      <c r="NFX71" s="103"/>
      <c r="NFY71" s="103"/>
      <c r="NFZ71" s="103"/>
      <c r="NGA71" s="103"/>
      <c r="NGB71" s="103"/>
      <c r="NGC71" s="103"/>
      <c r="NGD71" s="103"/>
      <c r="NGE71" s="103"/>
      <c r="NGF71" s="103"/>
      <c r="NGG71" s="103"/>
      <c r="NGH71" s="103"/>
      <c r="NGI71" s="103"/>
      <c r="NGJ71" s="103"/>
      <c r="NGK71" s="103"/>
      <c r="NGL71" s="103"/>
      <c r="NGM71" s="103"/>
      <c r="NGN71" s="103"/>
      <c r="NGO71" s="103"/>
      <c r="NGP71" s="103"/>
      <c r="NGQ71" s="103"/>
      <c r="NGR71" s="103"/>
      <c r="NGS71" s="103"/>
      <c r="NGT71" s="103"/>
      <c r="NGU71" s="103"/>
      <c r="NGV71" s="103"/>
      <c r="NGW71" s="103"/>
      <c r="NGX71" s="103"/>
      <c r="NGY71" s="103"/>
      <c r="NGZ71" s="103"/>
      <c r="NHA71" s="103"/>
      <c r="NHB71" s="103"/>
      <c r="NHC71" s="103"/>
      <c r="NHD71" s="103"/>
      <c r="NHE71" s="103"/>
      <c r="NHF71" s="103"/>
      <c r="NHG71" s="103"/>
      <c r="NHH71" s="103"/>
      <c r="NHI71" s="103"/>
      <c r="NHJ71" s="103"/>
      <c r="NHK71" s="103"/>
      <c r="NHL71" s="103"/>
      <c r="NHM71" s="103"/>
      <c r="NHN71" s="103"/>
      <c r="NHO71" s="103"/>
      <c r="NHP71" s="103"/>
      <c r="NHQ71" s="103"/>
      <c r="NHR71" s="103"/>
      <c r="NHS71" s="103"/>
      <c r="NHT71" s="103"/>
      <c r="NHU71" s="103"/>
      <c r="NHV71" s="103"/>
      <c r="NHW71" s="103"/>
      <c r="NHX71" s="103"/>
      <c r="NHY71" s="103"/>
      <c r="NHZ71" s="103"/>
      <c r="NIA71" s="103"/>
      <c r="NIB71" s="103"/>
      <c r="NIC71" s="103"/>
      <c r="NID71" s="103"/>
      <c r="NIE71" s="103"/>
      <c r="NIF71" s="103"/>
      <c r="NIG71" s="103"/>
      <c r="NIH71" s="103"/>
      <c r="NII71" s="103"/>
      <c r="NIJ71" s="103"/>
      <c r="NIK71" s="103"/>
      <c r="NIL71" s="103"/>
      <c r="NIM71" s="103"/>
      <c r="NIN71" s="103"/>
      <c r="NIO71" s="103"/>
      <c r="NIP71" s="103"/>
      <c r="NIQ71" s="103"/>
      <c r="NIR71" s="103"/>
      <c r="NIS71" s="103"/>
      <c r="NIT71" s="103"/>
      <c r="NIU71" s="103"/>
      <c r="NIV71" s="103"/>
      <c r="NIW71" s="103"/>
      <c r="NIX71" s="103"/>
      <c r="NIY71" s="103"/>
      <c r="NIZ71" s="103"/>
      <c r="NJA71" s="103"/>
      <c r="NJB71" s="103"/>
      <c r="NJC71" s="103"/>
      <c r="NJD71" s="103"/>
      <c r="NJE71" s="103"/>
      <c r="NJF71" s="103"/>
      <c r="NJG71" s="103"/>
      <c r="NJH71" s="103"/>
      <c r="NJI71" s="103"/>
      <c r="NJJ71" s="103"/>
      <c r="NJK71" s="103"/>
      <c r="NJL71" s="103"/>
      <c r="NJM71" s="103"/>
      <c r="NJN71" s="103"/>
      <c r="NJO71" s="103"/>
      <c r="NJP71" s="103"/>
      <c r="NJQ71" s="103"/>
      <c r="NJR71" s="103"/>
      <c r="NJS71" s="103"/>
      <c r="NJT71" s="103"/>
      <c r="NJU71" s="103"/>
      <c r="NJV71" s="103"/>
      <c r="NJW71" s="103"/>
      <c r="NJX71" s="103"/>
      <c r="NJY71" s="103"/>
      <c r="NJZ71" s="103"/>
      <c r="NKA71" s="103"/>
      <c r="NKB71" s="103"/>
      <c r="NKC71" s="103"/>
      <c r="NKD71" s="103"/>
      <c r="NKE71" s="103"/>
      <c r="NKF71" s="103"/>
      <c r="NKG71" s="103"/>
      <c r="NKH71" s="103"/>
      <c r="NKI71" s="103"/>
      <c r="NKJ71" s="103"/>
      <c r="NKK71" s="103"/>
      <c r="NKL71" s="103"/>
      <c r="NKM71" s="103"/>
      <c r="NKN71" s="103"/>
      <c r="NKO71" s="103"/>
      <c r="NKP71" s="103"/>
      <c r="NKQ71" s="103"/>
      <c r="NKR71" s="103"/>
      <c r="NKS71" s="103"/>
      <c r="NKT71" s="103"/>
      <c r="NKU71" s="103"/>
      <c r="NKV71" s="103"/>
      <c r="NKW71" s="103"/>
      <c r="NKX71" s="103"/>
      <c r="NKY71" s="103"/>
      <c r="NKZ71" s="103"/>
      <c r="NLA71" s="103"/>
      <c r="NLB71" s="103"/>
      <c r="NLC71" s="103"/>
      <c r="NLD71" s="103"/>
      <c r="NLE71" s="103"/>
      <c r="NLF71" s="103"/>
      <c r="NLG71" s="103"/>
      <c r="NLH71" s="103"/>
      <c r="NLI71" s="103"/>
      <c r="NLJ71" s="103"/>
      <c r="NLK71" s="103"/>
      <c r="NLL71" s="103"/>
      <c r="NLM71" s="103"/>
      <c r="NLN71" s="103"/>
      <c r="NLO71" s="103"/>
      <c r="NLP71" s="103"/>
      <c r="NLQ71" s="103"/>
      <c r="NLR71" s="103"/>
      <c r="NLS71" s="103"/>
      <c r="NLT71" s="103"/>
      <c r="NLU71" s="103"/>
      <c r="NLV71" s="103"/>
      <c r="NLW71" s="103"/>
      <c r="NLX71" s="103"/>
      <c r="NLY71" s="103"/>
      <c r="NLZ71" s="103"/>
      <c r="NMA71" s="103"/>
      <c r="NMB71" s="103"/>
      <c r="NMC71" s="103"/>
      <c r="NMD71" s="103"/>
      <c r="NME71" s="103"/>
      <c r="NMF71" s="103"/>
      <c r="NMG71" s="103"/>
      <c r="NMH71" s="103"/>
      <c r="NMI71" s="103"/>
      <c r="NMJ71" s="103"/>
      <c r="NMK71" s="103"/>
      <c r="NML71" s="103"/>
      <c r="NMM71" s="103"/>
      <c r="NMN71" s="103"/>
      <c r="NMO71" s="103"/>
      <c r="NMP71" s="103"/>
      <c r="NMQ71" s="103"/>
      <c r="NMR71" s="103"/>
      <c r="NMS71" s="103"/>
      <c r="NMT71" s="103"/>
      <c r="NMU71" s="103"/>
      <c r="NMV71" s="103"/>
      <c r="NMW71" s="103"/>
      <c r="NMX71" s="103"/>
      <c r="NMY71" s="103"/>
      <c r="NMZ71" s="103"/>
      <c r="NNA71" s="103"/>
      <c r="NNB71" s="103"/>
      <c r="NNC71" s="103"/>
      <c r="NND71" s="103"/>
      <c r="NNE71" s="103"/>
      <c r="NNF71" s="103"/>
      <c r="NNG71" s="103"/>
      <c r="NNH71" s="103"/>
      <c r="NNI71" s="103"/>
      <c r="NNJ71" s="103"/>
      <c r="NNK71" s="103"/>
      <c r="NNL71" s="103"/>
      <c r="NNM71" s="103"/>
      <c r="NNN71" s="103"/>
      <c r="NNO71" s="103"/>
      <c r="NNP71" s="103"/>
      <c r="NNQ71" s="103"/>
      <c r="NNR71" s="103"/>
      <c r="NNS71" s="103"/>
      <c r="NNT71" s="103"/>
      <c r="NNU71" s="103"/>
      <c r="NNV71" s="103"/>
      <c r="NNW71" s="103"/>
      <c r="NNX71" s="103"/>
      <c r="NNY71" s="103"/>
      <c r="NNZ71" s="103"/>
      <c r="NOA71" s="103"/>
      <c r="NOB71" s="103"/>
      <c r="NOC71" s="103"/>
      <c r="NOD71" s="103"/>
      <c r="NOE71" s="103"/>
      <c r="NOF71" s="103"/>
      <c r="NOG71" s="103"/>
      <c r="NOH71" s="103"/>
      <c r="NOI71" s="103"/>
      <c r="NOJ71" s="103"/>
      <c r="NOK71" s="103"/>
      <c r="NOL71" s="103"/>
      <c r="NOM71" s="103"/>
      <c r="NON71" s="103"/>
      <c r="NOO71" s="103"/>
      <c r="NOP71" s="103"/>
      <c r="NOQ71" s="103"/>
      <c r="NOR71" s="103"/>
      <c r="NOS71" s="103"/>
      <c r="NOT71" s="103"/>
      <c r="NOU71" s="103"/>
      <c r="NOV71" s="103"/>
      <c r="NOW71" s="103"/>
      <c r="NOX71" s="103"/>
      <c r="NOY71" s="103"/>
      <c r="NOZ71" s="103"/>
      <c r="NPA71" s="103"/>
      <c r="NPB71" s="103"/>
      <c r="NPC71" s="103"/>
      <c r="NPD71" s="103"/>
      <c r="NPE71" s="103"/>
      <c r="NPF71" s="103"/>
      <c r="NPG71" s="103"/>
      <c r="NPH71" s="103"/>
      <c r="NPI71" s="103"/>
      <c r="NPJ71" s="103"/>
      <c r="NPK71" s="103"/>
      <c r="NPL71" s="103"/>
      <c r="NPM71" s="103"/>
      <c r="NPN71" s="103"/>
      <c r="NPO71" s="103"/>
      <c r="NPP71" s="103"/>
      <c r="NPQ71" s="103"/>
      <c r="NPR71" s="103"/>
      <c r="NPS71" s="103"/>
      <c r="NPT71" s="103"/>
      <c r="NPU71" s="103"/>
      <c r="NPV71" s="103"/>
      <c r="NPW71" s="103"/>
      <c r="NPX71" s="103"/>
      <c r="NPY71" s="103"/>
      <c r="NPZ71" s="103"/>
      <c r="NQA71" s="103"/>
      <c r="NQB71" s="103"/>
      <c r="NQC71" s="103"/>
      <c r="NQD71" s="103"/>
      <c r="NQE71" s="103"/>
      <c r="NQF71" s="103"/>
      <c r="NQG71" s="103"/>
      <c r="NQH71" s="103"/>
      <c r="NQI71" s="103"/>
      <c r="NQJ71" s="103"/>
      <c r="NQK71" s="103"/>
      <c r="NQL71" s="103"/>
      <c r="NQM71" s="103"/>
      <c r="NQN71" s="103"/>
      <c r="NQO71" s="103"/>
      <c r="NQP71" s="103"/>
      <c r="NQQ71" s="103"/>
      <c r="NQR71" s="103"/>
      <c r="NQS71" s="103"/>
      <c r="NQT71" s="103"/>
      <c r="NQU71" s="103"/>
      <c r="NQV71" s="103"/>
      <c r="NQW71" s="103"/>
      <c r="NQX71" s="103"/>
      <c r="NQY71" s="103"/>
      <c r="NQZ71" s="103"/>
      <c r="NRA71" s="103"/>
      <c r="NRB71" s="103"/>
      <c r="NRC71" s="103"/>
      <c r="NRD71" s="103"/>
      <c r="NRE71" s="103"/>
      <c r="NRF71" s="103"/>
      <c r="NRG71" s="103"/>
      <c r="NRH71" s="103"/>
      <c r="NRI71" s="103"/>
      <c r="NRJ71" s="103"/>
      <c r="NRK71" s="103"/>
      <c r="NRL71" s="103"/>
      <c r="NRM71" s="103"/>
      <c r="NRN71" s="103"/>
      <c r="NRO71" s="103"/>
      <c r="NRP71" s="103"/>
      <c r="NRQ71" s="103"/>
      <c r="NRR71" s="103"/>
      <c r="NRS71" s="103"/>
      <c r="NRT71" s="103"/>
      <c r="NRU71" s="103"/>
      <c r="NRV71" s="103"/>
      <c r="NRW71" s="103"/>
      <c r="NRX71" s="103"/>
      <c r="NRY71" s="103"/>
      <c r="NRZ71" s="103"/>
      <c r="NSA71" s="103"/>
      <c r="NSB71" s="103"/>
      <c r="NSC71" s="103"/>
      <c r="NSD71" s="103"/>
      <c r="NSE71" s="103"/>
      <c r="NSF71" s="103"/>
      <c r="NSG71" s="103"/>
      <c r="NSH71" s="103"/>
      <c r="NSI71" s="103"/>
      <c r="NSJ71" s="103"/>
      <c r="NSK71" s="103"/>
      <c r="NSL71" s="103"/>
      <c r="NSM71" s="103"/>
      <c r="NSN71" s="103"/>
      <c r="NSO71" s="103"/>
      <c r="NSP71" s="103"/>
      <c r="NSQ71" s="103"/>
      <c r="NSR71" s="103"/>
      <c r="NSS71" s="103"/>
      <c r="NST71" s="103"/>
      <c r="NSU71" s="103"/>
      <c r="NSV71" s="103"/>
      <c r="NSW71" s="103"/>
      <c r="NSX71" s="103"/>
      <c r="NSY71" s="103"/>
      <c r="NSZ71" s="103"/>
      <c r="NTA71" s="103"/>
      <c r="NTB71" s="103"/>
      <c r="NTC71" s="103"/>
      <c r="NTD71" s="103"/>
      <c r="NTE71" s="103"/>
      <c r="NTF71" s="103"/>
      <c r="NTG71" s="103"/>
      <c r="NTH71" s="103"/>
      <c r="NTI71" s="103"/>
      <c r="NTJ71" s="103"/>
      <c r="NTK71" s="103"/>
      <c r="NTL71" s="103"/>
      <c r="NTM71" s="103"/>
      <c r="NTN71" s="103"/>
      <c r="NTO71" s="103"/>
      <c r="NTP71" s="103"/>
      <c r="NTQ71" s="103"/>
      <c r="NTR71" s="103"/>
      <c r="NTS71" s="103"/>
      <c r="NTT71" s="103"/>
      <c r="NTU71" s="103"/>
      <c r="NTV71" s="103"/>
      <c r="NTW71" s="103"/>
      <c r="NTX71" s="103"/>
      <c r="NTY71" s="103"/>
      <c r="NTZ71" s="103"/>
      <c r="NUA71" s="103"/>
      <c r="NUB71" s="103"/>
      <c r="NUC71" s="103"/>
      <c r="NUD71" s="103"/>
      <c r="NUE71" s="103"/>
      <c r="NUF71" s="103"/>
      <c r="NUG71" s="103"/>
      <c r="NUH71" s="103"/>
      <c r="NUI71" s="103"/>
      <c r="NUJ71" s="103"/>
      <c r="NUK71" s="103"/>
      <c r="NUL71" s="103"/>
      <c r="NUM71" s="103"/>
      <c r="NUN71" s="103"/>
      <c r="NUO71" s="103"/>
      <c r="NUP71" s="103"/>
      <c r="NUQ71" s="103"/>
      <c r="NUR71" s="103"/>
      <c r="NUS71" s="103"/>
      <c r="NUT71" s="103"/>
      <c r="NUU71" s="103"/>
      <c r="NUV71" s="103"/>
      <c r="NUW71" s="103"/>
      <c r="NUX71" s="103"/>
      <c r="NUY71" s="103"/>
      <c r="NUZ71" s="103"/>
      <c r="NVA71" s="103"/>
      <c r="NVB71" s="103"/>
      <c r="NVC71" s="103"/>
      <c r="NVD71" s="103"/>
      <c r="NVE71" s="103"/>
      <c r="NVF71" s="103"/>
      <c r="NVG71" s="103"/>
      <c r="NVH71" s="103"/>
      <c r="NVI71" s="103"/>
      <c r="NVJ71" s="103"/>
      <c r="NVK71" s="103"/>
      <c r="NVL71" s="103"/>
      <c r="NVM71" s="103"/>
      <c r="NVN71" s="103"/>
      <c r="NVO71" s="103"/>
      <c r="NVP71" s="103"/>
      <c r="NVQ71" s="103"/>
      <c r="NVR71" s="103"/>
      <c r="NVS71" s="103"/>
      <c r="NVT71" s="103"/>
      <c r="NVU71" s="103"/>
      <c r="NVV71" s="103"/>
      <c r="NVW71" s="103"/>
      <c r="NVX71" s="103"/>
      <c r="NVY71" s="103"/>
      <c r="NVZ71" s="103"/>
      <c r="NWA71" s="103"/>
      <c r="NWB71" s="103"/>
      <c r="NWC71" s="103"/>
      <c r="NWD71" s="103"/>
      <c r="NWE71" s="103"/>
      <c r="NWF71" s="103"/>
      <c r="NWG71" s="103"/>
      <c r="NWH71" s="103"/>
      <c r="NWI71" s="103"/>
      <c r="NWJ71" s="103"/>
      <c r="NWK71" s="103"/>
      <c r="NWL71" s="103"/>
      <c r="NWM71" s="103"/>
      <c r="NWN71" s="103"/>
      <c r="NWO71" s="103"/>
      <c r="NWP71" s="103"/>
      <c r="NWQ71" s="103"/>
      <c r="NWR71" s="103"/>
      <c r="NWS71" s="103"/>
      <c r="NWT71" s="103"/>
      <c r="NWU71" s="103"/>
      <c r="NWV71" s="103"/>
      <c r="NWW71" s="103"/>
      <c r="NWX71" s="103"/>
      <c r="NWY71" s="103"/>
      <c r="NWZ71" s="103"/>
      <c r="NXA71" s="103"/>
      <c r="NXB71" s="103"/>
      <c r="NXC71" s="103"/>
      <c r="NXD71" s="103"/>
      <c r="NXE71" s="103"/>
      <c r="NXF71" s="103"/>
      <c r="NXG71" s="103"/>
      <c r="NXH71" s="103"/>
      <c r="NXI71" s="103"/>
      <c r="NXJ71" s="103"/>
      <c r="NXK71" s="103"/>
      <c r="NXL71" s="103"/>
      <c r="NXM71" s="103"/>
      <c r="NXN71" s="103"/>
      <c r="NXO71" s="103"/>
      <c r="NXP71" s="103"/>
      <c r="NXQ71" s="103"/>
      <c r="NXR71" s="103"/>
      <c r="NXS71" s="103"/>
      <c r="NXT71" s="103"/>
      <c r="NXU71" s="103"/>
      <c r="NXV71" s="103"/>
      <c r="NXW71" s="103"/>
      <c r="NXX71" s="103"/>
      <c r="NXY71" s="103"/>
      <c r="NXZ71" s="103"/>
      <c r="NYA71" s="103"/>
      <c r="NYB71" s="103"/>
      <c r="NYC71" s="103"/>
      <c r="NYD71" s="103"/>
      <c r="NYE71" s="103"/>
      <c r="NYF71" s="103"/>
      <c r="NYG71" s="103"/>
      <c r="NYH71" s="103"/>
      <c r="NYI71" s="103"/>
      <c r="NYJ71" s="103"/>
      <c r="NYK71" s="103"/>
      <c r="NYL71" s="103"/>
      <c r="NYM71" s="103"/>
      <c r="NYN71" s="103"/>
      <c r="NYO71" s="103"/>
      <c r="NYP71" s="103"/>
      <c r="NYQ71" s="103"/>
      <c r="NYR71" s="103"/>
      <c r="NYS71" s="103"/>
      <c r="NYT71" s="103"/>
      <c r="NYU71" s="103"/>
      <c r="NYV71" s="103"/>
      <c r="NYW71" s="103"/>
      <c r="NYX71" s="103"/>
      <c r="NYY71" s="103"/>
      <c r="NYZ71" s="103"/>
      <c r="NZA71" s="103"/>
      <c r="NZB71" s="103"/>
      <c r="NZC71" s="103"/>
      <c r="NZD71" s="103"/>
      <c r="NZE71" s="103"/>
      <c r="NZF71" s="103"/>
      <c r="NZG71" s="103"/>
      <c r="NZH71" s="103"/>
      <c r="NZI71" s="103"/>
      <c r="NZJ71" s="103"/>
      <c r="NZK71" s="103"/>
      <c r="NZL71" s="103"/>
      <c r="NZM71" s="103"/>
      <c r="NZN71" s="103"/>
      <c r="NZO71" s="103"/>
      <c r="NZP71" s="103"/>
      <c r="NZQ71" s="103"/>
      <c r="NZR71" s="103"/>
      <c r="NZS71" s="103"/>
      <c r="NZT71" s="103"/>
      <c r="NZU71" s="103"/>
      <c r="NZV71" s="103"/>
      <c r="NZW71" s="103"/>
      <c r="NZX71" s="103"/>
      <c r="NZY71" s="103"/>
      <c r="NZZ71" s="103"/>
      <c r="OAA71" s="103"/>
      <c r="OAB71" s="103"/>
      <c r="OAC71" s="103"/>
      <c r="OAD71" s="103"/>
      <c r="OAE71" s="103"/>
      <c r="OAF71" s="103"/>
      <c r="OAG71" s="103"/>
      <c r="OAH71" s="103"/>
      <c r="OAI71" s="103"/>
      <c r="OAJ71" s="103"/>
      <c r="OAK71" s="103"/>
      <c r="OAL71" s="103"/>
      <c r="OAM71" s="103"/>
      <c r="OAN71" s="103"/>
      <c r="OAO71" s="103"/>
      <c r="OAP71" s="103"/>
      <c r="OAQ71" s="103"/>
      <c r="OAR71" s="103"/>
      <c r="OAS71" s="103"/>
      <c r="OAT71" s="103"/>
      <c r="OAU71" s="103"/>
      <c r="OAV71" s="103"/>
      <c r="OAW71" s="103"/>
      <c r="OAX71" s="103"/>
      <c r="OAY71" s="103"/>
      <c r="OAZ71" s="103"/>
      <c r="OBA71" s="103"/>
      <c r="OBB71" s="103"/>
      <c r="OBC71" s="103"/>
      <c r="OBD71" s="103"/>
      <c r="OBE71" s="103"/>
      <c r="OBF71" s="103"/>
      <c r="OBG71" s="103"/>
      <c r="OBH71" s="103"/>
      <c r="OBI71" s="103"/>
      <c r="OBJ71" s="103"/>
      <c r="OBK71" s="103"/>
      <c r="OBL71" s="103"/>
      <c r="OBM71" s="103"/>
      <c r="OBN71" s="103"/>
      <c r="OBO71" s="103"/>
      <c r="OBP71" s="103"/>
      <c r="OBQ71" s="103"/>
      <c r="OBR71" s="103"/>
      <c r="OBS71" s="103"/>
      <c r="OBT71" s="103"/>
      <c r="OBU71" s="103"/>
      <c r="OBV71" s="103"/>
      <c r="OBW71" s="103"/>
      <c r="OBX71" s="103"/>
      <c r="OBY71" s="103"/>
      <c r="OBZ71" s="103"/>
      <c r="OCA71" s="103"/>
      <c r="OCB71" s="103"/>
      <c r="OCC71" s="103"/>
      <c r="OCD71" s="103"/>
      <c r="OCE71" s="103"/>
      <c r="OCF71" s="103"/>
      <c r="OCG71" s="103"/>
      <c r="OCH71" s="103"/>
      <c r="OCI71" s="103"/>
      <c r="OCJ71" s="103"/>
      <c r="OCK71" s="103"/>
      <c r="OCL71" s="103"/>
      <c r="OCM71" s="103"/>
      <c r="OCN71" s="103"/>
      <c r="OCO71" s="103"/>
      <c r="OCP71" s="103"/>
      <c r="OCQ71" s="103"/>
      <c r="OCR71" s="103"/>
      <c r="OCS71" s="103"/>
      <c r="OCT71" s="103"/>
      <c r="OCU71" s="103"/>
      <c r="OCV71" s="103"/>
      <c r="OCW71" s="103"/>
      <c r="OCX71" s="103"/>
      <c r="OCY71" s="103"/>
      <c r="OCZ71" s="103"/>
      <c r="ODA71" s="103"/>
      <c r="ODB71" s="103"/>
      <c r="ODC71" s="103"/>
      <c r="ODD71" s="103"/>
      <c r="ODE71" s="103"/>
      <c r="ODF71" s="103"/>
      <c r="ODG71" s="103"/>
      <c r="ODH71" s="103"/>
      <c r="ODI71" s="103"/>
      <c r="ODJ71" s="103"/>
      <c r="ODK71" s="103"/>
      <c r="ODL71" s="103"/>
      <c r="ODM71" s="103"/>
      <c r="ODN71" s="103"/>
      <c r="ODO71" s="103"/>
      <c r="ODP71" s="103"/>
      <c r="ODQ71" s="103"/>
      <c r="ODR71" s="103"/>
      <c r="ODS71" s="103"/>
      <c r="ODT71" s="103"/>
      <c r="ODU71" s="103"/>
      <c r="ODV71" s="103"/>
      <c r="ODW71" s="103"/>
      <c r="ODX71" s="103"/>
      <c r="ODY71" s="103"/>
      <c r="ODZ71" s="103"/>
      <c r="OEA71" s="103"/>
      <c r="OEB71" s="103"/>
      <c r="OEC71" s="103"/>
      <c r="OED71" s="103"/>
      <c r="OEE71" s="103"/>
      <c r="OEF71" s="103"/>
      <c r="OEG71" s="103"/>
      <c r="OEH71" s="103"/>
      <c r="OEI71" s="103"/>
      <c r="OEJ71" s="103"/>
      <c r="OEK71" s="103"/>
      <c r="OEL71" s="103"/>
      <c r="OEM71" s="103"/>
      <c r="OEN71" s="103"/>
      <c r="OEO71" s="103"/>
      <c r="OEP71" s="103"/>
      <c r="OEQ71" s="103"/>
      <c r="OER71" s="103"/>
      <c r="OES71" s="103"/>
      <c r="OET71" s="103"/>
      <c r="OEU71" s="103"/>
      <c r="OEV71" s="103"/>
      <c r="OEW71" s="103"/>
      <c r="OEX71" s="103"/>
      <c r="OEY71" s="103"/>
      <c r="OEZ71" s="103"/>
      <c r="OFA71" s="103"/>
      <c r="OFB71" s="103"/>
      <c r="OFC71" s="103"/>
      <c r="OFD71" s="103"/>
      <c r="OFE71" s="103"/>
      <c r="OFF71" s="103"/>
      <c r="OFG71" s="103"/>
      <c r="OFH71" s="103"/>
      <c r="OFI71" s="103"/>
      <c r="OFJ71" s="103"/>
      <c r="OFK71" s="103"/>
      <c r="OFL71" s="103"/>
      <c r="OFM71" s="103"/>
      <c r="OFN71" s="103"/>
      <c r="OFO71" s="103"/>
      <c r="OFP71" s="103"/>
      <c r="OFQ71" s="103"/>
      <c r="OFR71" s="103"/>
      <c r="OFS71" s="103"/>
      <c r="OFT71" s="103"/>
      <c r="OFU71" s="103"/>
      <c r="OFV71" s="103"/>
      <c r="OFW71" s="103"/>
      <c r="OFX71" s="103"/>
      <c r="OFY71" s="103"/>
      <c r="OFZ71" s="103"/>
      <c r="OGA71" s="103"/>
      <c r="OGB71" s="103"/>
      <c r="OGC71" s="103"/>
      <c r="OGD71" s="103"/>
      <c r="OGE71" s="103"/>
      <c r="OGF71" s="103"/>
      <c r="OGG71" s="103"/>
      <c r="OGH71" s="103"/>
      <c r="OGI71" s="103"/>
      <c r="OGJ71" s="103"/>
      <c r="OGK71" s="103"/>
      <c r="OGL71" s="103"/>
      <c r="OGM71" s="103"/>
      <c r="OGN71" s="103"/>
      <c r="OGO71" s="103"/>
      <c r="OGP71" s="103"/>
      <c r="OGQ71" s="103"/>
      <c r="OGR71" s="103"/>
      <c r="OGS71" s="103"/>
      <c r="OGT71" s="103"/>
      <c r="OGU71" s="103"/>
      <c r="OGV71" s="103"/>
      <c r="OGW71" s="103"/>
      <c r="OGX71" s="103"/>
      <c r="OGY71" s="103"/>
      <c r="OGZ71" s="103"/>
      <c r="OHA71" s="103"/>
      <c r="OHB71" s="103"/>
      <c r="OHC71" s="103"/>
      <c r="OHD71" s="103"/>
      <c r="OHE71" s="103"/>
      <c r="OHF71" s="103"/>
      <c r="OHG71" s="103"/>
      <c r="OHH71" s="103"/>
      <c r="OHI71" s="103"/>
      <c r="OHJ71" s="103"/>
      <c r="OHK71" s="103"/>
      <c r="OHL71" s="103"/>
      <c r="OHM71" s="103"/>
      <c r="OHN71" s="103"/>
      <c r="OHO71" s="103"/>
      <c r="OHP71" s="103"/>
      <c r="OHQ71" s="103"/>
      <c r="OHR71" s="103"/>
      <c r="OHS71" s="103"/>
      <c r="OHT71" s="103"/>
      <c r="OHU71" s="103"/>
      <c r="OHV71" s="103"/>
      <c r="OHW71" s="103"/>
      <c r="OHX71" s="103"/>
      <c r="OHY71" s="103"/>
      <c r="OHZ71" s="103"/>
      <c r="OIA71" s="103"/>
      <c r="OIB71" s="103"/>
      <c r="OIC71" s="103"/>
      <c r="OID71" s="103"/>
      <c r="OIE71" s="103"/>
      <c r="OIF71" s="103"/>
      <c r="OIG71" s="103"/>
      <c r="OIH71" s="103"/>
      <c r="OII71" s="103"/>
      <c r="OIJ71" s="103"/>
      <c r="OIK71" s="103"/>
      <c r="OIL71" s="103"/>
      <c r="OIM71" s="103"/>
      <c r="OIN71" s="103"/>
      <c r="OIO71" s="103"/>
      <c r="OIP71" s="103"/>
      <c r="OIQ71" s="103"/>
      <c r="OIR71" s="103"/>
      <c r="OIS71" s="103"/>
      <c r="OIT71" s="103"/>
      <c r="OIU71" s="103"/>
      <c r="OIV71" s="103"/>
      <c r="OIW71" s="103"/>
      <c r="OIX71" s="103"/>
      <c r="OIY71" s="103"/>
      <c r="OIZ71" s="103"/>
      <c r="OJA71" s="103"/>
      <c r="OJB71" s="103"/>
      <c r="OJC71" s="103"/>
      <c r="OJD71" s="103"/>
      <c r="OJE71" s="103"/>
      <c r="OJF71" s="103"/>
      <c r="OJG71" s="103"/>
      <c r="OJH71" s="103"/>
      <c r="OJI71" s="103"/>
      <c r="OJJ71" s="103"/>
      <c r="OJK71" s="103"/>
      <c r="OJL71" s="103"/>
      <c r="OJM71" s="103"/>
      <c r="OJN71" s="103"/>
      <c r="OJO71" s="103"/>
      <c r="OJP71" s="103"/>
      <c r="OJQ71" s="103"/>
      <c r="OJR71" s="103"/>
      <c r="OJS71" s="103"/>
      <c r="OJT71" s="103"/>
      <c r="OJU71" s="103"/>
      <c r="OJV71" s="103"/>
      <c r="OJW71" s="103"/>
      <c r="OJX71" s="103"/>
      <c r="OJY71" s="103"/>
      <c r="OJZ71" s="103"/>
      <c r="OKA71" s="103"/>
      <c r="OKB71" s="103"/>
      <c r="OKC71" s="103"/>
      <c r="OKD71" s="103"/>
      <c r="OKE71" s="103"/>
      <c r="OKF71" s="103"/>
      <c r="OKG71" s="103"/>
      <c r="OKH71" s="103"/>
      <c r="OKI71" s="103"/>
      <c r="OKJ71" s="103"/>
      <c r="OKK71" s="103"/>
      <c r="OKL71" s="103"/>
      <c r="OKM71" s="103"/>
      <c r="OKN71" s="103"/>
      <c r="OKO71" s="103"/>
      <c r="OKP71" s="103"/>
      <c r="OKQ71" s="103"/>
      <c r="OKR71" s="103"/>
      <c r="OKS71" s="103"/>
      <c r="OKT71" s="103"/>
      <c r="OKU71" s="103"/>
      <c r="OKV71" s="103"/>
      <c r="OKW71" s="103"/>
      <c r="OKX71" s="103"/>
      <c r="OKY71" s="103"/>
      <c r="OKZ71" s="103"/>
      <c r="OLA71" s="103"/>
      <c r="OLB71" s="103"/>
      <c r="OLC71" s="103"/>
      <c r="OLD71" s="103"/>
      <c r="OLE71" s="103"/>
      <c r="OLF71" s="103"/>
      <c r="OLG71" s="103"/>
      <c r="OLH71" s="103"/>
      <c r="OLI71" s="103"/>
      <c r="OLJ71" s="103"/>
      <c r="OLK71" s="103"/>
      <c r="OLL71" s="103"/>
      <c r="OLM71" s="103"/>
      <c r="OLN71" s="103"/>
      <c r="OLO71" s="103"/>
      <c r="OLP71" s="103"/>
      <c r="OLQ71" s="103"/>
      <c r="OLR71" s="103"/>
      <c r="OLS71" s="103"/>
      <c r="OLT71" s="103"/>
      <c r="OLU71" s="103"/>
      <c r="OLV71" s="103"/>
      <c r="OLW71" s="103"/>
      <c r="OLX71" s="103"/>
      <c r="OLY71" s="103"/>
      <c r="OLZ71" s="103"/>
      <c r="OMA71" s="103"/>
      <c r="OMB71" s="103"/>
      <c r="OMC71" s="103"/>
      <c r="OMD71" s="103"/>
      <c r="OME71" s="103"/>
      <c r="OMF71" s="103"/>
      <c r="OMG71" s="103"/>
      <c r="OMH71" s="103"/>
      <c r="OMI71" s="103"/>
      <c r="OMJ71" s="103"/>
      <c r="OMK71" s="103"/>
      <c r="OML71" s="103"/>
      <c r="OMM71" s="103"/>
      <c r="OMN71" s="103"/>
      <c r="OMO71" s="103"/>
      <c r="OMP71" s="103"/>
      <c r="OMQ71" s="103"/>
      <c r="OMR71" s="103"/>
      <c r="OMS71" s="103"/>
      <c r="OMT71" s="103"/>
      <c r="OMU71" s="103"/>
      <c r="OMV71" s="103"/>
      <c r="OMW71" s="103"/>
      <c r="OMX71" s="103"/>
      <c r="OMY71" s="103"/>
      <c r="OMZ71" s="103"/>
      <c r="ONA71" s="103"/>
      <c r="ONB71" s="103"/>
      <c r="ONC71" s="103"/>
      <c r="OND71" s="103"/>
      <c r="ONE71" s="103"/>
      <c r="ONF71" s="103"/>
      <c r="ONG71" s="103"/>
      <c r="ONH71" s="103"/>
      <c r="ONI71" s="103"/>
      <c r="ONJ71" s="103"/>
      <c r="ONK71" s="103"/>
      <c r="ONL71" s="103"/>
      <c r="ONM71" s="103"/>
      <c r="ONN71" s="103"/>
      <c r="ONO71" s="103"/>
      <c r="ONP71" s="103"/>
      <c r="ONQ71" s="103"/>
      <c r="ONR71" s="103"/>
      <c r="ONS71" s="103"/>
      <c r="ONT71" s="103"/>
      <c r="ONU71" s="103"/>
      <c r="ONV71" s="103"/>
      <c r="ONW71" s="103"/>
      <c r="ONX71" s="103"/>
      <c r="ONY71" s="103"/>
      <c r="ONZ71" s="103"/>
      <c r="OOA71" s="103"/>
      <c r="OOB71" s="103"/>
      <c r="OOC71" s="103"/>
      <c r="OOD71" s="103"/>
      <c r="OOE71" s="103"/>
      <c r="OOF71" s="103"/>
      <c r="OOG71" s="103"/>
      <c r="OOH71" s="103"/>
      <c r="OOI71" s="103"/>
      <c r="OOJ71" s="103"/>
      <c r="OOK71" s="103"/>
      <c r="OOL71" s="103"/>
      <c r="OOM71" s="103"/>
      <c r="OON71" s="103"/>
      <c r="OOO71" s="103"/>
      <c r="OOP71" s="103"/>
      <c r="OOQ71" s="103"/>
      <c r="OOR71" s="103"/>
      <c r="OOS71" s="103"/>
      <c r="OOT71" s="103"/>
      <c r="OOU71" s="103"/>
      <c r="OOV71" s="103"/>
      <c r="OOW71" s="103"/>
      <c r="OOX71" s="103"/>
      <c r="OOY71" s="103"/>
      <c r="OOZ71" s="103"/>
      <c r="OPA71" s="103"/>
      <c r="OPB71" s="103"/>
      <c r="OPC71" s="103"/>
      <c r="OPD71" s="103"/>
      <c r="OPE71" s="103"/>
      <c r="OPF71" s="103"/>
      <c r="OPG71" s="103"/>
      <c r="OPH71" s="103"/>
      <c r="OPI71" s="103"/>
      <c r="OPJ71" s="103"/>
      <c r="OPK71" s="103"/>
      <c r="OPL71" s="103"/>
      <c r="OPM71" s="103"/>
      <c r="OPN71" s="103"/>
      <c r="OPO71" s="103"/>
      <c r="OPP71" s="103"/>
      <c r="OPQ71" s="103"/>
      <c r="OPR71" s="103"/>
      <c r="OPS71" s="103"/>
      <c r="OPT71" s="103"/>
      <c r="OPU71" s="103"/>
      <c r="OPV71" s="103"/>
      <c r="OPW71" s="103"/>
      <c r="OPX71" s="103"/>
      <c r="OPY71" s="103"/>
      <c r="OPZ71" s="103"/>
      <c r="OQA71" s="103"/>
      <c r="OQB71" s="103"/>
      <c r="OQC71" s="103"/>
      <c r="OQD71" s="103"/>
      <c r="OQE71" s="103"/>
      <c r="OQF71" s="103"/>
      <c r="OQG71" s="103"/>
      <c r="OQH71" s="103"/>
      <c r="OQI71" s="103"/>
      <c r="OQJ71" s="103"/>
      <c r="OQK71" s="103"/>
      <c r="OQL71" s="103"/>
      <c r="OQM71" s="103"/>
      <c r="OQN71" s="103"/>
      <c r="OQO71" s="103"/>
      <c r="OQP71" s="103"/>
      <c r="OQQ71" s="103"/>
      <c r="OQR71" s="103"/>
      <c r="OQS71" s="103"/>
      <c r="OQT71" s="103"/>
      <c r="OQU71" s="103"/>
      <c r="OQV71" s="103"/>
      <c r="OQW71" s="103"/>
      <c r="OQX71" s="103"/>
      <c r="OQY71" s="103"/>
      <c r="OQZ71" s="103"/>
      <c r="ORA71" s="103"/>
      <c r="ORB71" s="103"/>
      <c r="ORC71" s="103"/>
      <c r="ORD71" s="103"/>
      <c r="ORE71" s="103"/>
      <c r="ORF71" s="103"/>
      <c r="ORG71" s="103"/>
      <c r="ORH71" s="103"/>
      <c r="ORI71" s="103"/>
      <c r="ORJ71" s="103"/>
      <c r="ORK71" s="103"/>
      <c r="ORL71" s="103"/>
      <c r="ORM71" s="103"/>
      <c r="ORN71" s="103"/>
      <c r="ORO71" s="103"/>
      <c r="ORP71" s="103"/>
      <c r="ORQ71" s="103"/>
      <c r="ORR71" s="103"/>
      <c r="ORS71" s="103"/>
      <c r="ORT71" s="103"/>
      <c r="ORU71" s="103"/>
      <c r="ORV71" s="103"/>
      <c r="ORW71" s="103"/>
      <c r="ORX71" s="103"/>
      <c r="ORY71" s="103"/>
      <c r="ORZ71" s="103"/>
      <c r="OSA71" s="103"/>
      <c r="OSB71" s="103"/>
      <c r="OSC71" s="103"/>
      <c r="OSD71" s="103"/>
      <c r="OSE71" s="103"/>
      <c r="OSF71" s="103"/>
      <c r="OSG71" s="103"/>
      <c r="OSH71" s="103"/>
      <c r="OSI71" s="103"/>
      <c r="OSJ71" s="103"/>
      <c r="OSK71" s="103"/>
      <c r="OSL71" s="103"/>
      <c r="OSM71" s="103"/>
      <c r="OSN71" s="103"/>
      <c r="OSO71" s="103"/>
      <c r="OSP71" s="103"/>
      <c r="OSQ71" s="103"/>
      <c r="OSR71" s="103"/>
      <c r="OSS71" s="103"/>
      <c r="OST71" s="103"/>
      <c r="OSU71" s="103"/>
      <c r="OSV71" s="103"/>
      <c r="OSW71" s="103"/>
      <c r="OSX71" s="103"/>
      <c r="OSY71" s="103"/>
      <c r="OSZ71" s="103"/>
      <c r="OTA71" s="103"/>
      <c r="OTB71" s="103"/>
      <c r="OTC71" s="103"/>
      <c r="OTD71" s="103"/>
      <c r="OTE71" s="103"/>
      <c r="OTF71" s="103"/>
      <c r="OTG71" s="103"/>
      <c r="OTH71" s="103"/>
      <c r="OTI71" s="103"/>
      <c r="OTJ71" s="103"/>
      <c r="OTK71" s="103"/>
      <c r="OTL71" s="103"/>
      <c r="OTM71" s="103"/>
      <c r="OTN71" s="103"/>
      <c r="OTO71" s="103"/>
      <c r="OTP71" s="103"/>
      <c r="OTQ71" s="103"/>
      <c r="OTR71" s="103"/>
      <c r="OTS71" s="103"/>
      <c r="OTT71" s="103"/>
      <c r="OTU71" s="103"/>
      <c r="OTV71" s="103"/>
      <c r="OTW71" s="103"/>
      <c r="OTX71" s="103"/>
      <c r="OTY71" s="103"/>
      <c r="OTZ71" s="103"/>
      <c r="OUA71" s="103"/>
      <c r="OUB71" s="103"/>
      <c r="OUC71" s="103"/>
      <c r="OUD71" s="103"/>
      <c r="OUE71" s="103"/>
      <c r="OUF71" s="103"/>
      <c r="OUG71" s="103"/>
      <c r="OUH71" s="103"/>
      <c r="OUI71" s="103"/>
      <c r="OUJ71" s="103"/>
      <c r="OUK71" s="103"/>
      <c r="OUL71" s="103"/>
      <c r="OUM71" s="103"/>
      <c r="OUN71" s="103"/>
      <c r="OUO71" s="103"/>
      <c r="OUP71" s="103"/>
      <c r="OUQ71" s="103"/>
      <c r="OUR71" s="103"/>
      <c r="OUS71" s="103"/>
      <c r="OUT71" s="103"/>
      <c r="OUU71" s="103"/>
      <c r="OUV71" s="103"/>
      <c r="OUW71" s="103"/>
      <c r="OUX71" s="103"/>
      <c r="OUY71" s="103"/>
      <c r="OUZ71" s="103"/>
      <c r="OVA71" s="103"/>
      <c r="OVB71" s="103"/>
      <c r="OVC71" s="103"/>
      <c r="OVD71" s="103"/>
      <c r="OVE71" s="103"/>
      <c r="OVF71" s="103"/>
      <c r="OVG71" s="103"/>
      <c r="OVH71" s="103"/>
      <c r="OVI71" s="103"/>
      <c r="OVJ71" s="103"/>
      <c r="OVK71" s="103"/>
      <c r="OVL71" s="103"/>
      <c r="OVM71" s="103"/>
      <c r="OVN71" s="103"/>
      <c r="OVO71" s="103"/>
      <c r="OVP71" s="103"/>
      <c r="OVQ71" s="103"/>
      <c r="OVR71" s="103"/>
      <c r="OVS71" s="103"/>
      <c r="OVT71" s="103"/>
      <c r="OVU71" s="103"/>
      <c r="OVV71" s="103"/>
      <c r="OVW71" s="103"/>
      <c r="OVX71" s="103"/>
      <c r="OVY71" s="103"/>
      <c r="OVZ71" s="103"/>
      <c r="OWA71" s="103"/>
      <c r="OWB71" s="103"/>
      <c r="OWC71" s="103"/>
      <c r="OWD71" s="103"/>
      <c r="OWE71" s="103"/>
      <c r="OWF71" s="103"/>
      <c r="OWG71" s="103"/>
      <c r="OWH71" s="103"/>
      <c r="OWI71" s="103"/>
      <c r="OWJ71" s="103"/>
      <c r="OWK71" s="103"/>
      <c r="OWL71" s="103"/>
      <c r="OWM71" s="103"/>
      <c r="OWN71" s="103"/>
      <c r="OWO71" s="103"/>
      <c r="OWP71" s="103"/>
      <c r="OWQ71" s="103"/>
      <c r="OWR71" s="103"/>
      <c r="OWS71" s="103"/>
      <c r="OWT71" s="103"/>
      <c r="OWU71" s="103"/>
      <c r="OWV71" s="103"/>
      <c r="OWW71" s="103"/>
      <c r="OWX71" s="103"/>
      <c r="OWY71" s="103"/>
      <c r="OWZ71" s="103"/>
      <c r="OXA71" s="103"/>
      <c r="OXB71" s="103"/>
      <c r="OXC71" s="103"/>
      <c r="OXD71" s="103"/>
      <c r="OXE71" s="103"/>
      <c r="OXF71" s="103"/>
      <c r="OXG71" s="103"/>
      <c r="OXH71" s="103"/>
      <c r="OXI71" s="103"/>
      <c r="OXJ71" s="103"/>
      <c r="OXK71" s="103"/>
      <c r="OXL71" s="103"/>
      <c r="OXM71" s="103"/>
      <c r="OXN71" s="103"/>
      <c r="OXO71" s="103"/>
      <c r="OXP71" s="103"/>
      <c r="OXQ71" s="103"/>
      <c r="OXR71" s="103"/>
      <c r="OXS71" s="103"/>
      <c r="OXT71" s="103"/>
      <c r="OXU71" s="103"/>
      <c r="OXV71" s="103"/>
      <c r="OXW71" s="103"/>
      <c r="OXX71" s="103"/>
      <c r="OXY71" s="103"/>
      <c r="OXZ71" s="103"/>
      <c r="OYA71" s="103"/>
      <c r="OYB71" s="103"/>
      <c r="OYC71" s="103"/>
      <c r="OYD71" s="103"/>
      <c r="OYE71" s="103"/>
      <c r="OYF71" s="103"/>
      <c r="OYG71" s="103"/>
      <c r="OYH71" s="103"/>
      <c r="OYI71" s="103"/>
      <c r="OYJ71" s="103"/>
      <c r="OYK71" s="103"/>
      <c r="OYL71" s="103"/>
      <c r="OYM71" s="103"/>
      <c r="OYN71" s="103"/>
      <c r="OYO71" s="103"/>
      <c r="OYP71" s="103"/>
      <c r="OYQ71" s="103"/>
      <c r="OYR71" s="103"/>
      <c r="OYS71" s="103"/>
      <c r="OYT71" s="103"/>
      <c r="OYU71" s="103"/>
      <c r="OYV71" s="103"/>
      <c r="OYW71" s="103"/>
      <c r="OYX71" s="103"/>
      <c r="OYY71" s="103"/>
      <c r="OYZ71" s="103"/>
      <c r="OZA71" s="103"/>
      <c r="OZB71" s="103"/>
      <c r="OZC71" s="103"/>
      <c r="OZD71" s="103"/>
      <c r="OZE71" s="103"/>
      <c r="OZF71" s="103"/>
      <c r="OZG71" s="103"/>
      <c r="OZH71" s="103"/>
      <c r="OZI71" s="103"/>
      <c r="OZJ71" s="103"/>
      <c r="OZK71" s="103"/>
      <c r="OZL71" s="103"/>
      <c r="OZM71" s="103"/>
      <c r="OZN71" s="103"/>
      <c r="OZO71" s="103"/>
      <c r="OZP71" s="103"/>
      <c r="OZQ71" s="103"/>
      <c r="OZR71" s="103"/>
      <c r="OZS71" s="103"/>
      <c r="OZT71" s="103"/>
      <c r="OZU71" s="103"/>
      <c r="OZV71" s="103"/>
      <c r="OZW71" s="103"/>
      <c r="OZX71" s="103"/>
      <c r="OZY71" s="103"/>
      <c r="OZZ71" s="103"/>
      <c r="PAA71" s="103"/>
      <c r="PAB71" s="103"/>
      <c r="PAC71" s="103"/>
      <c r="PAD71" s="103"/>
      <c r="PAE71" s="103"/>
      <c r="PAF71" s="103"/>
      <c r="PAG71" s="103"/>
      <c r="PAH71" s="103"/>
      <c r="PAI71" s="103"/>
      <c r="PAJ71" s="103"/>
      <c r="PAK71" s="103"/>
      <c r="PAL71" s="103"/>
      <c r="PAM71" s="103"/>
      <c r="PAN71" s="103"/>
      <c r="PAO71" s="103"/>
      <c r="PAP71" s="103"/>
      <c r="PAQ71" s="103"/>
      <c r="PAR71" s="103"/>
      <c r="PAS71" s="103"/>
      <c r="PAT71" s="103"/>
      <c r="PAU71" s="103"/>
      <c r="PAV71" s="103"/>
      <c r="PAW71" s="103"/>
      <c r="PAX71" s="103"/>
      <c r="PAY71" s="103"/>
      <c r="PAZ71" s="103"/>
      <c r="PBA71" s="103"/>
      <c r="PBB71" s="103"/>
      <c r="PBC71" s="103"/>
      <c r="PBD71" s="103"/>
      <c r="PBE71" s="103"/>
      <c r="PBF71" s="103"/>
      <c r="PBG71" s="103"/>
      <c r="PBH71" s="103"/>
      <c r="PBI71" s="103"/>
      <c r="PBJ71" s="103"/>
      <c r="PBK71" s="103"/>
      <c r="PBL71" s="103"/>
      <c r="PBM71" s="103"/>
      <c r="PBN71" s="103"/>
      <c r="PBO71" s="103"/>
      <c r="PBP71" s="103"/>
      <c r="PBQ71" s="103"/>
      <c r="PBR71" s="103"/>
      <c r="PBS71" s="103"/>
      <c r="PBT71" s="103"/>
      <c r="PBU71" s="103"/>
      <c r="PBV71" s="103"/>
      <c r="PBW71" s="103"/>
      <c r="PBX71" s="103"/>
      <c r="PBY71" s="103"/>
      <c r="PBZ71" s="103"/>
      <c r="PCA71" s="103"/>
      <c r="PCB71" s="103"/>
      <c r="PCC71" s="103"/>
      <c r="PCD71" s="103"/>
      <c r="PCE71" s="103"/>
      <c r="PCF71" s="103"/>
      <c r="PCG71" s="103"/>
      <c r="PCH71" s="103"/>
      <c r="PCI71" s="103"/>
      <c r="PCJ71" s="103"/>
      <c r="PCK71" s="103"/>
      <c r="PCL71" s="103"/>
      <c r="PCM71" s="103"/>
      <c r="PCN71" s="103"/>
      <c r="PCO71" s="103"/>
      <c r="PCP71" s="103"/>
      <c r="PCQ71" s="103"/>
      <c r="PCR71" s="103"/>
      <c r="PCS71" s="103"/>
      <c r="PCT71" s="103"/>
      <c r="PCU71" s="103"/>
      <c r="PCV71" s="103"/>
      <c r="PCW71" s="103"/>
      <c r="PCX71" s="103"/>
      <c r="PCY71" s="103"/>
      <c r="PCZ71" s="103"/>
      <c r="PDA71" s="103"/>
      <c r="PDB71" s="103"/>
      <c r="PDC71" s="103"/>
      <c r="PDD71" s="103"/>
      <c r="PDE71" s="103"/>
      <c r="PDF71" s="103"/>
      <c r="PDG71" s="103"/>
      <c r="PDH71" s="103"/>
      <c r="PDI71" s="103"/>
      <c r="PDJ71" s="103"/>
      <c r="PDK71" s="103"/>
      <c r="PDL71" s="103"/>
      <c r="PDM71" s="103"/>
      <c r="PDN71" s="103"/>
      <c r="PDO71" s="103"/>
      <c r="PDP71" s="103"/>
      <c r="PDQ71" s="103"/>
      <c r="PDR71" s="103"/>
      <c r="PDS71" s="103"/>
      <c r="PDT71" s="103"/>
      <c r="PDU71" s="103"/>
      <c r="PDV71" s="103"/>
      <c r="PDW71" s="103"/>
      <c r="PDX71" s="103"/>
      <c r="PDY71" s="103"/>
      <c r="PDZ71" s="103"/>
      <c r="PEA71" s="103"/>
      <c r="PEB71" s="103"/>
      <c r="PEC71" s="103"/>
      <c r="PED71" s="103"/>
      <c r="PEE71" s="103"/>
      <c r="PEF71" s="103"/>
      <c r="PEG71" s="103"/>
      <c r="PEH71" s="103"/>
      <c r="PEI71" s="103"/>
      <c r="PEJ71" s="103"/>
      <c r="PEK71" s="103"/>
      <c r="PEL71" s="103"/>
      <c r="PEM71" s="103"/>
      <c r="PEN71" s="103"/>
      <c r="PEO71" s="103"/>
      <c r="PEP71" s="103"/>
      <c r="PEQ71" s="103"/>
      <c r="PER71" s="103"/>
      <c r="PES71" s="103"/>
      <c r="PET71" s="103"/>
      <c r="PEU71" s="103"/>
      <c r="PEV71" s="103"/>
      <c r="PEW71" s="103"/>
      <c r="PEX71" s="103"/>
      <c r="PEY71" s="103"/>
      <c r="PEZ71" s="103"/>
      <c r="PFA71" s="103"/>
      <c r="PFB71" s="103"/>
      <c r="PFC71" s="103"/>
      <c r="PFD71" s="103"/>
      <c r="PFE71" s="103"/>
      <c r="PFF71" s="103"/>
      <c r="PFG71" s="103"/>
      <c r="PFH71" s="103"/>
      <c r="PFI71" s="103"/>
      <c r="PFJ71" s="103"/>
      <c r="PFK71" s="103"/>
      <c r="PFL71" s="103"/>
      <c r="PFM71" s="103"/>
      <c r="PFN71" s="103"/>
      <c r="PFO71" s="103"/>
      <c r="PFP71" s="103"/>
      <c r="PFQ71" s="103"/>
      <c r="PFR71" s="103"/>
      <c r="PFS71" s="103"/>
      <c r="PFT71" s="103"/>
      <c r="PFU71" s="103"/>
      <c r="PFV71" s="103"/>
      <c r="PFW71" s="103"/>
      <c r="PFX71" s="103"/>
      <c r="PFY71" s="103"/>
      <c r="PFZ71" s="103"/>
      <c r="PGA71" s="103"/>
      <c r="PGB71" s="103"/>
      <c r="PGC71" s="103"/>
      <c r="PGD71" s="103"/>
      <c r="PGE71" s="103"/>
      <c r="PGF71" s="103"/>
      <c r="PGG71" s="103"/>
      <c r="PGH71" s="103"/>
      <c r="PGI71" s="103"/>
      <c r="PGJ71" s="103"/>
      <c r="PGK71" s="103"/>
      <c r="PGL71" s="103"/>
      <c r="PGM71" s="103"/>
      <c r="PGN71" s="103"/>
      <c r="PGO71" s="103"/>
      <c r="PGP71" s="103"/>
      <c r="PGQ71" s="103"/>
      <c r="PGR71" s="103"/>
      <c r="PGS71" s="103"/>
      <c r="PGT71" s="103"/>
      <c r="PGU71" s="103"/>
      <c r="PGV71" s="103"/>
      <c r="PGW71" s="103"/>
      <c r="PGX71" s="103"/>
      <c r="PGY71" s="103"/>
      <c r="PGZ71" s="103"/>
      <c r="PHA71" s="103"/>
      <c r="PHB71" s="103"/>
      <c r="PHC71" s="103"/>
      <c r="PHD71" s="103"/>
      <c r="PHE71" s="103"/>
      <c r="PHF71" s="103"/>
      <c r="PHG71" s="103"/>
      <c r="PHH71" s="103"/>
      <c r="PHI71" s="103"/>
      <c r="PHJ71" s="103"/>
      <c r="PHK71" s="103"/>
      <c r="PHL71" s="103"/>
      <c r="PHM71" s="103"/>
      <c r="PHN71" s="103"/>
      <c r="PHO71" s="103"/>
      <c r="PHP71" s="103"/>
      <c r="PHQ71" s="103"/>
      <c r="PHR71" s="103"/>
      <c r="PHS71" s="103"/>
      <c r="PHT71" s="103"/>
      <c r="PHU71" s="103"/>
      <c r="PHV71" s="103"/>
      <c r="PHW71" s="103"/>
      <c r="PHX71" s="103"/>
      <c r="PHY71" s="103"/>
      <c r="PHZ71" s="103"/>
      <c r="PIA71" s="103"/>
      <c r="PIB71" s="103"/>
      <c r="PIC71" s="103"/>
      <c r="PID71" s="103"/>
      <c r="PIE71" s="103"/>
      <c r="PIF71" s="103"/>
      <c r="PIG71" s="103"/>
      <c r="PIH71" s="103"/>
      <c r="PII71" s="103"/>
      <c r="PIJ71" s="103"/>
      <c r="PIK71" s="103"/>
      <c r="PIL71" s="103"/>
      <c r="PIM71" s="103"/>
      <c r="PIN71" s="103"/>
      <c r="PIO71" s="103"/>
      <c r="PIP71" s="103"/>
      <c r="PIQ71" s="103"/>
      <c r="PIR71" s="103"/>
      <c r="PIS71" s="103"/>
      <c r="PIT71" s="103"/>
      <c r="PIU71" s="103"/>
      <c r="PIV71" s="103"/>
      <c r="PIW71" s="103"/>
      <c r="PIX71" s="103"/>
      <c r="PIY71" s="103"/>
      <c r="PIZ71" s="103"/>
      <c r="PJA71" s="103"/>
      <c r="PJB71" s="103"/>
      <c r="PJC71" s="103"/>
      <c r="PJD71" s="103"/>
      <c r="PJE71" s="103"/>
      <c r="PJF71" s="103"/>
      <c r="PJG71" s="103"/>
      <c r="PJH71" s="103"/>
      <c r="PJI71" s="103"/>
      <c r="PJJ71" s="103"/>
      <c r="PJK71" s="103"/>
      <c r="PJL71" s="103"/>
      <c r="PJM71" s="103"/>
      <c r="PJN71" s="103"/>
      <c r="PJO71" s="103"/>
      <c r="PJP71" s="103"/>
      <c r="PJQ71" s="103"/>
      <c r="PJR71" s="103"/>
      <c r="PJS71" s="103"/>
      <c r="PJT71" s="103"/>
      <c r="PJU71" s="103"/>
      <c r="PJV71" s="103"/>
      <c r="PJW71" s="103"/>
      <c r="PJX71" s="103"/>
      <c r="PJY71" s="103"/>
      <c r="PJZ71" s="103"/>
      <c r="PKA71" s="103"/>
      <c r="PKB71" s="103"/>
      <c r="PKC71" s="103"/>
      <c r="PKD71" s="103"/>
      <c r="PKE71" s="103"/>
      <c r="PKF71" s="103"/>
      <c r="PKG71" s="103"/>
      <c r="PKH71" s="103"/>
      <c r="PKI71" s="103"/>
      <c r="PKJ71" s="103"/>
      <c r="PKK71" s="103"/>
      <c r="PKL71" s="103"/>
      <c r="PKM71" s="103"/>
      <c r="PKN71" s="103"/>
      <c r="PKO71" s="103"/>
      <c r="PKP71" s="103"/>
      <c r="PKQ71" s="103"/>
      <c r="PKR71" s="103"/>
      <c r="PKS71" s="103"/>
      <c r="PKT71" s="103"/>
      <c r="PKU71" s="103"/>
      <c r="PKV71" s="103"/>
      <c r="PKW71" s="103"/>
      <c r="PKX71" s="103"/>
      <c r="PKY71" s="103"/>
      <c r="PKZ71" s="103"/>
      <c r="PLA71" s="103"/>
      <c r="PLB71" s="103"/>
      <c r="PLC71" s="103"/>
      <c r="PLD71" s="103"/>
      <c r="PLE71" s="103"/>
      <c r="PLF71" s="103"/>
      <c r="PLG71" s="103"/>
      <c r="PLH71" s="103"/>
      <c r="PLI71" s="103"/>
      <c r="PLJ71" s="103"/>
      <c r="PLK71" s="103"/>
      <c r="PLL71" s="103"/>
      <c r="PLM71" s="103"/>
      <c r="PLN71" s="103"/>
      <c r="PLO71" s="103"/>
      <c r="PLP71" s="103"/>
      <c r="PLQ71" s="103"/>
      <c r="PLR71" s="103"/>
      <c r="PLS71" s="103"/>
      <c r="PLT71" s="103"/>
      <c r="PLU71" s="103"/>
      <c r="PLV71" s="103"/>
      <c r="PLW71" s="103"/>
      <c r="PLX71" s="103"/>
      <c r="PLY71" s="103"/>
      <c r="PLZ71" s="103"/>
      <c r="PMA71" s="103"/>
      <c r="PMB71" s="103"/>
      <c r="PMC71" s="103"/>
      <c r="PMD71" s="103"/>
      <c r="PME71" s="103"/>
      <c r="PMF71" s="103"/>
      <c r="PMG71" s="103"/>
      <c r="PMH71" s="103"/>
      <c r="PMI71" s="103"/>
      <c r="PMJ71" s="103"/>
      <c r="PMK71" s="103"/>
      <c r="PML71" s="103"/>
      <c r="PMM71" s="103"/>
      <c r="PMN71" s="103"/>
      <c r="PMO71" s="103"/>
      <c r="PMP71" s="103"/>
      <c r="PMQ71" s="103"/>
      <c r="PMR71" s="103"/>
      <c r="PMS71" s="103"/>
      <c r="PMT71" s="103"/>
      <c r="PMU71" s="103"/>
      <c r="PMV71" s="103"/>
      <c r="PMW71" s="103"/>
      <c r="PMX71" s="103"/>
      <c r="PMY71" s="103"/>
      <c r="PMZ71" s="103"/>
      <c r="PNA71" s="103"/>
      <c r="PNB71" s="103"/>
      <c r="PNC71" s="103"/>
      <c r="PND71" s="103"/>
      <c r="PNE71" s="103"/>
      <c r="PNF71" s="103"/>
      <c r="PNG71" s="103"/>
      <c r="PNH71" s="103"/>
      <c r="PNI71" s="103"/>
      <c r="PNJ71" s="103"/>
      <c r="PNK71" s="103"/>
      <c r="PNL71" s="103"/>
      <c r="PNM71" s="103"/>
      <c r="PNN71" s="103"/>
      <c r="PNO71" s="103"/>
      <c r="PNP71" s="103"/>
      <c r="PNQ71" s="103"/>
      <c r="PNR71" s="103"/>
      <c r="PNS71" s="103"/>
      <c r="PNT71" s="103"/>
      <c r="PNU71" s="103"/>
      <c r="PNV71" s="103"/>
      <c r="PNW71" s="103"/>
      <c r="PNX71" s="103"/>
      <c r="PNY71" s="103"/>
      <c r="PNZ71" s="103"/>
      <c r="POA71" s="103"/>
      <c r="POB71" s="103"/>
      <c r="POC71" s="103"/>
      <c r="POD71" s="103"/>
      <c r="POE71" s="103"/>
      <c r="POF71" s="103"/>
      <c r="POG71" s="103"/>
      <c r="POH71" s="103"/>
      <c r="POI71" s="103"/>
      <c r="POJ71" s="103"/>
      <c r="POK71" s="103"/>
      <c r="POL71" s="103"/>
      <c r="POM71" s="103"/>
      <c r="PON71" s="103"/>
      <c r="POO71" s="103"/>
      <c r="POP71" s="103"/>
      <c r="POQ71" s="103"/>
      <c r="POR71" s="103"/>
      <c r="POS71" s="103"/>
      <c r="POT71" s="103"/>
      <c r="POU71" s="103"/>
      <c r="POV71" s="103"/>
      <c r="POW71" s="103"/>
      <c r="POX71" s="103"/>
      <c r="POY71" s="103"/>
      <c r="POZ71" s="103"/>
      <c r="PPA71" s="103"/>
      <c r="PPB71" s="103"/>
      <c r="PPC71" s="103"/>
      <c r="PPD71" s="103"/>
      <c r="PPE71" s="103"/>
      <c r="PPF71" s="103"/>
      <c r="PPG71" s="103"/>
      <c r="PPH71" s="103"/>
      <c r="PPI71" s="103"/>
      <c r="PPJ71" s="103"/>
      <c r="PPK71" s="103"/>
      <c r="PPL71" s="103"/>
      <c r="PPM71" s="103"/>
      <c r="PPN71" s="103"/>
      <c r="PPO71" s="103"/>
      <c r="PPP71" s="103"/>
      <c r="PPQ71" s="103"/>
      <c r="PPR71" s="103"/>
      <c r="PPS71" s="103"/>
      <c r="PPT71" s="103"/>
      <c r="PPU71" s="103"/>
      <c r="PPV71" s="103"/>
      <c r="PPW71" s="103"/>
      <c r="PPX71" s="103"/>
      <c r="PPY71" s="103"/>
      <c r="PPZ71" s="103"/>
      <c r="PQA71" s="103"/>
      <c r="PQB71" s="103"/>
      <c r="PQC71" s="103"/>
      <c r="PQD71" s="103"/>
      <c r="PQE71" s="103"/>
      <c r="PQF71" s="103"/>
      <c r="PQG71" s="103"/>
      <c r="PQH71" s="103"/>
      <c r="PQI71" s="103"/>
      <c r="PQJ71" s="103"/>
      <c r="PQK71" s="103"/>
      <c r="PQL71" s="103"/>
      <c r="PQM71" s="103"/>
      <c r="PQN71" s="103"/>
      <c r="PQO71" s="103"/>
      <c r="PQP71" s="103"/>
      <c r="PQQ71" s="103"/>
      <c r="PQR71" s="103"/>
      <c r="PQS71" s="103"/>
      <c r="PQT71" s="103"/>
      <c r="PQU71" s="103"/>
      <c r="PQV71" s="103"/>
      <c r="PQW71" s="103"/>
      <c r="PQX71" s="103"/>
      <c r="PQY71" s="103"/>
      <c r="PQZ71" s="103"/>
      <c r="PRA71" s="103"/>
      <c r="PRB71" s="103"/>
      <c r="PRC71" s="103"/>
      <c r="PRD71" s="103"/>
      <c r="PRE71" s="103"/>
      <c r="PRF71" s="103"/>
      <c r="PRG71" s="103"/>
      <c r="PRH71" s="103"/>
      <c r="PRI71" s="103"/>
      <c r="PRJ71" s="103"/>
      <c r="PRK71" s="103"/>
      <c r="PRL71" s="103"/>
      <c r="PRM71" s="103"/>
      <c r="PRN71" s="103"/>
      <c r="PRO71" s="103"/>
      <c r="PRP71" s="103"/>
      <c r="PRQ71" s="103"/>
      <c r="PRR71" s="103"/>
      <c r="PRS71" s="103"/>
      <c r="PRT71" s="103"/>
      <c r="PRU71" s="103"/>
      <c r="PRV71" s="103"/>
      <c r="PRW71" s="103"/>
      <c r="PRX71" s="103"/>
      <c r="PRY71" s="103"/>
      <c r="PRZ71" s="103"/>
      <c r="PSA71" s="103"/>
      <c r="PSB71" s="103"/>
      <c r="PSC71" s="103"/>
      <c r="PSD71" s="103"/>
      <c r="PSE71" s="103"/>
      <c r="PSF71" s="103"/>
      <c r="PSG71" s="103"/>
      <c r="PSH71" s="103"/>
      <c r="PSI71" s="103"/>
      <c r="PSJ71" s="103"/>
      <c r="PSK71" s="103"/>
      <c r="PSL71" s="103"/>
      <c r="PSM71" s="103"/>
      <c r="PSN71" s="103"/>
      <c r="PSO71" s="103"/>
      <c r="PSP71" s="103"/>
      <c r="PSQ71" s="103"/>
      <c r="PSR71" s="103"/>
      <c r="PSS71" s="103"/>
      <c r="PST71" s="103"/>
      <c r="PSU71" s="103"/>
      <c r="PSV71" s="103"/>
      <c r="PSW71" s="103"/>
      <c r="PSX71" s="103"/>
      <c r="PSY71" s="103"/>
      <c r="PSZ71" s="103"/>
      <c r="PTA71" s="103"/>
      <c r="PTB71" s="103"/>
      <c r="PTC71" s="103"/>
      <c r="PTD71" s="103"/>
      <c r="PTE71" s="103"/>
      <c r="PTF71" s="103"/>
      <c r="PTG71" s="103"/>
      <c r="PTH71" s="103"/>
      <c r="PTI71" s="103"/>
      <c r="PTJ71" s="103"/>
      <c r="PTK71" s="103"/>
      <c r="PTL71" s="103"/>
      <c r="PTM71" s="103"/>
      <c r="PTN71" s="103"/>
      <c r="PTO71" s="103"/>
      <c r="PTP71" s="103"/>
      <c r="PTQ71" s="103"/>
      <c r="PTR71" s="103"/>
      <c r="PTS71" s="103"/>
      <c r="PTT71" s="103"/>
      <c r="PTU71" s="103"/>
      <c r="PTV71" s="103"/>
      <c r="PTW71" s="103"/>
      <c r="PTX71" s="103"/>
      <c r="PTY71" s="103"/>
      <c r="PTZ71" s="103"/>
      <c r="PUA71" s="103"/>
      <c r="PUB71" s="103"/>
      <c r="PUC71" s="103"/>
      <c r="PUD71" s="103"/>
      <c r="PUE71" s="103"/>
      <c r="PUF71" s="103"/>
      <c r="PUG71" s="103"/>
      <c r="PUH71" s="103"/>
      <c r="PUI71" s="103"/>
      <c r="PUJ71" s="103"/>
      <c r="PUK71" s="103"/>
      <c r="PUL71" s="103"/>
      <c r="PUM71" s="103"/>
      <c r="PUN71" s="103"/>
      <c r="PUO71" s="103"/>
      <c r="PUP71" s="103"/>
      <c r="PUQ71" s="103"/>
      <c r="PUR71" s="103"/>
      <c r="PUS71" s="103"/>
      <c r="PUT71" s="103"/>
      <c r="PUU71" s="103"/>
      <c r="PUV71" s="103"/>
      <c r="PUW71" s="103"/>
      <c r="PUX71" s="103"/>
      <c r="PUY71" s="103"/>
      <c r="PUZ71" s="103"/>
      <c r="PVA71" s="103"/>
      <c r="PVB71" s="103"/>
      <c r="PVC71" s="103"/>
      <c r="PVD71" s="103"/>
      <c r="PVE71" s="103"/>
      <c r="PVF71" s="103"/>
      <c r="PVG71" s="103"/>
      <c r="PVH71" s="103"/>
      <c r="PVI71" s="103"/>
      <c r="PVJ71" s="103"/>
      <c r="PVK71" s="103"/>
      <c r="PVL71" s="103"/>
      <c r="PVM71" s="103"/>
      <c r="PVN71" s="103"/>
      <c r="PVO71" s="103"/>
      <c r="PVP71" s="103"/>
      <c r="PVQ71" s="103"/>
      <c r="PVR71" s="103"/>
      <c r="PVS71" s="103"/>
      <c r="PVT71" s="103"/>
      <c r="PVU71" s="103"/>
      <c r="PVV71" s="103"/>
      <c r="PVW71" s="103"/>
      <c r="PVX71" s="103"/>
      <c r="PVY71" s="103"/>
      <c r="PVZ71" s="103"/>
      <c r="PWA71" s="103"/>
      <c r="PWB71" s="103"/>
      <c r="PWC71" s="103"/>
      <c r="PWD71" s="103"/>
      <c r="PWE71" s="103"/>
      <c r="PWF71" s="103"/>
      <c r="PWG71" s="103"/>
      <c r="PWH71" s="103"/>
      <c r="PWI71" s="103"/>
      <c r="PWJ71" s="103"/>
      <c r="PWK71" s="103"/>
      <c r="PWL71" s="103"/>
      <c r="PWM71" s="103"/>
      <c r="PWN71" s="103"/>
      <c r="PWO71" s="103"/>
      <c r="PWP71" s="103"/>
      <c r="PWQ71" s="103"/>
      <c r="PWR71" s="103"/>
      <c r="PWS71" s="103"/>
      <c r="PWT71" s="103"/>
      <c r="PWU71" s="103"/>
      <c r="PWV71" s="103"/>
      <c r="PWW71" s="103"/>
      <c r="PWX71" s="103"/>
      <c r="PWY71" s="103"/>
      <c r="PWZ71" s="103"/>
      <c r="PXA71" s="103"/>
      <c r="PXB71" s="103"/>
      <c r="PXC71" s="103"/>
      <c r="PXD71" s="103"/>
      <c r="PXE71" s="103"/>
      <c r="PXF71" s="103"/>
      <c r="PXG71" s="103"/>
      <c r="PXH71" s="103"/>
      <c r="PXI71" s="103"/>
      <c r="PXJ71" s="103"/>
      <c r="PXK71" s="103"/>
      <c r="PXL71" s="103"/>
      <c r="PXM71" s="103"/>
      <c r="PXN71" s="103"/>
      <c r="PXO71" s="103"/>
      <c r="PXP71" s="103"/>
      <c r="PXQ71" s="103"/>
      <c r="PXR71" s="103"/>
      <c r="PXS71" s="103"/>
      <c r="PXT71" s="103"/>
      <c r="PXU71" s="103"/>
      <c r="PXV71" s="103"/>
      <c r="PXW71" s="103"/>
      <c r="PXX71" s="103"/>
      <c r="PXY71" s="103"/>
      <c r="PXZ71" s="103"/>
      <c r="PYA71" s="103"/>
      <c r="PYB71" s="103"/>
      <c r="PYC71" s="103"/>
      <c r="PYD71" s="103"/>
      <c r="PYE71" s="103"/>
      <c r="PYF71" s="103"/>
      <c r="PYG71" s="103"/>
      <c r="PYH71" s="103"/>
      <c r="PYI71" s="103"/>
      <c r="PYJ71" s="103"/>
      <c r="PYK71" s="103"/>
      <c r="PYL71" s="103"/>
      <c r="PYM71" s="103"/>
      <c r="PYN71" s="103"/>
      <c r="PYO71" s="103"/>
      <c r="PYP71" s="103"/>
      <c r="PYQ71" s="103"/>
      <c r="PYR71" s="103"/>
      <c r="PYS71" s="103"/>
      <c r="PYT71" s="103"/>
      <c r="PYU71" s="103"/>
      <c r="PYV71" s="103"/>
      <c r="PYW71" s="103"/>
      <c r="PYX71" s="103"/>
      <c r="PYY71" s="103"/>
      <c r="PYZ71" s="103"/>
      <c r="PZA71" s="103"/>
      <c r="PZB71" s="103"/>
      <c r="PZC71" s="103"/>
      <c r="PZD71" s="103"/>
      <c r="PZE71" s="103"/>
      <c r="PZF71" s="103"/>
      <c r="PZG71" s="103"/>
      <c r="PZH71" s="103"/>
      <c r="PZI71" s="103"/>
      <c r="PZJ71" s="103"/>
      <c r="PZK71" s="103"/>
      <c r="PZL71" s="103"/>
      <c r="PZM71" s="103"/>
      <c r="PZN71" s="103"/>
      <c r="PZO71" s="103"/>
      <c r="PZP71" s="103"/>
      <c r="PZQ71" s="103"/>
      <c r="PZR71" s="103"/>
      <c r="PZS71" s="103"/>
      <c r="PZT71" s="103"/>
      <c r="PZU71" s="103"/>
      <c r="PZV71" s="103"/>
      <c r="PZW71" s="103"/>
      <c r="PZX71" s="103"/>
      <c r="PZY71" s="103"/>
      <c r="PZZ71" s="103"/>
      <c r="QAA71" s="103"/>
      <c r="QAB71" s="103"/>
      <c r="QAC71" s="103"/>
      <c r="QAD71" s="103"/>
      <c r="QAE71" s="103"/>
      <c r="QAF71" s="103"/>
      <c r="QAG71" s="103"/>
      <c r="QAH71" s="103"/>
      <c r="QAI71" s="103"/>
      <c r="QAJ71" s="103"/>
      <c r="QAK71" s="103"/>
      <c r="QAL71" s="103"/>
      <c r="QAM71" s="103"/>
      <c r="QAN71" s="103"/>
      <c r="QAO71" s="103"/>
      <c r="QAP71" s="103"/>
      <c r="QAQ71" s="103"/>
      <c r="QAR71" s="103"/>
      <c r="QAS71" s="103"/>
      <c r="QAT71" s="103"/>
      <c r="QAU71" s="103"/>
      <c r="QAV71" s="103"/>
      <c r="QAW71" s="103"/>
      <c r="QAX71" s="103"/>
      <c r="QAY71" s="103"/>
      <c r="QAZ71" s="103"/>
      <c r="QBA71" s="103"/>
      <c r="QBB71" s="103"/>
      <c r="QBC71" s="103"/>
      <c r="QBD71" s="103"/>
      <c r="QBE71" s="103"/>
      <c r="QBF71" s="103"/>
      <c r="QBG71" s="103"/>
      <c r="QBH71" s="103"/>
      <c r="QBI71" s="103"/>
      <c r="QBJ71" s="103"/>
      <c r="QBK71" s="103"/>
      <c r="QBL71" s="103"/>
      <c r="QBM71" s="103"/>
      <c r="QBN71" s="103"/>
      <c r="QBO71" s="103"/>
      <c r="QBP71" s="103"/>
      <c r="QBQ71" s="103"/>
      <c r="QBR71" s="103"/>
      <c r="QBS71" s="103"/>
      <c r="QBT71" s="103"/>
      <c r="QBU71" s="103"/>
      <c r="QBV71" s="103"/>
      <c r="QBW71" s="103"/>
      <c r="QBX71" s="103"/>
      <c r="QBY71" s="103"/>
      <c r="QBZ71" s="103"/>
      <c r="QCA71" s="103"/>
      <c r="QCB71" s="103"/>
      <c r="QCC71" s="103"/>
      <c r="QCD71" s="103"/>
      <c r="QCE71" s="103"/>
      <c r="QCF71" s="103"/>
      <c r="QCG71" s="103"/>
      <c r="QCH71" s="103"/>
      <c r="QCI71" s="103"/>
      <c r="QCJ71" s="103"/>
      <c r="QCK71" s="103"/>
      <c r="QCL71" s="103"/>
      <c r="QCM71" s="103"/>
      <c r="QCN71" s="103"/>
      <c r="QCO71" s="103"/>
      <c r="QCP71" s="103"/>
      <c r="QCQ71" s="103"/>
      <c r="QCR71" s="103"/>
      <c r="QCS71" s="103"/>
      <c r="QCT71" s="103"/>
      <c r="QCU71" s="103"/>
      <c r="QCV71" s="103"/>
      <c r="QCW71" s="103"/>
      <c r="QCX71" s="103"/>
      <c r="QCY71" s="103"/>
      <c r="QCZ71" s="103"/>
      <c r="QDA71" s="103"/>
      <c r="QDB71" s="103"/>
      <c r="QDC71" s="103"/>
      <c r="QDD71" s="103"/>
      <c r="QDE71" s="103"/>
      <c r="QDF71" s="103"/>
      <c r="QDG71" s="103"/>
      <c r="QDH71" s="103"/>
      <c r="QDI71" s="103"/>
      <c r="QDJ71" s="103"/>
      <c r="QDK71" s="103"/>
      <c r="QDL71" s="103"/>
      <c r="QDM71" s="103"/>
      <c r="QDN71" s="103"/>
      <c r="QDO71" s="103"/>
      <c r="QDP71" s="103"/>
      <c r="QDQ71" s="103"/>
      <c r="QDR71" s="103"/>
      <c r="QDS71" s="103"/>
      <c r="QDT71" s="103"/>
      <c r="QDU71" s="103"/>
      <c r="QDV71" s="103"/>
      <c r="QDW71" s="103"/>
      <c r="QDX71" s="103"/>
      <c r="QDY71" s="103"/>
      <c r="QDZ71" s="103"/>
      <c r="QEA71" s="103"/>
      <c r="QEB71" s="103"/>
      <c r="QEC71" s="103"/>
      <c r="QED71" s="103"/>
      <c r="QEE71" s="103"/>
      <c r="QEF71" s="103"/>
      <c r="QEG71" s="103"/>
      <c r="QEH71" s="103"/>
      <c r="QEI71" s="103"/>
      <c r="QEJ71" s="103"/>
      <c r="QEK71" s="103"/>
      <c r="QEL71" s="103"/>
      <c r="QEM71" s="103"/>
      <c r="QEN71" s="103"/>
      <c r="QEO71" s="103"/>
      <c r="QEP71" s="103"/>
      <c r="QEQ71" s="103"/>
      <c r="QER71" s="103"/>
      <c r="QES71" s="103"/>
      <c r="QET71" s="103"/>
      <c r="QEU71" s="103"/>
      <c r="QEV71" s="103"/>
      <c r="QEW71" s="103"/>
      <c r="QEX71" s="103"/>
      <c r="QEY71" s="103"/>
      <c r="QEZ71" s="103"/>
      <c r="QFA71" s="103"/>
      <c r="QFB71" s="103"/>
      <c r="QFC71" s="103"/>
      <c r="QFD71" s="103"/>
      <c r="QFE71" s="103"/>
      <c r="QFF71" s="103"/>
      <c r="QFG71" s="103"/>
      <c r="QFH71" s="103"/>
      <c r="QFI71" s="103"/>
      <c r="QFJ71" s="103"/>
      <c r="QFK71" s="103"/>
      <c r="QFL71" s="103"/>
      <c r="QFM71" s="103"/>
      <c r="QFN71" s="103"/>
      <c r="QFO71" s="103"/>
      <c r="QFP71" s="103"/>
      <c r="QFQ71" s="103"/>
      <c r="QFR71" s="103"/>
      <c r="QFS71" s="103"/>
      <c r="QFT71" s="103"/>
      <c r="QFU71" s="103"/>
      <c r="QFV71" s="103"/>
      <c r="QFW71" s="103"/>
      <c r="QFX71" s="103"/>
      <c r="QFY71" s="103"/>
      <c r="QFZ71" s="103"/>
      <c r="QGA71" s="103"/>
      <c r="QGB71" s="103"/>
      <c r="QGC71" s="103"/>
      <c r="QGD71" s="103"/>
      <c r="QGE71" s="103"/>
      <c r="QGF71" s="103"/>
      <c r="QGG71" s="103"/>
      <c r="QGH71" s="103"/>
      <c r="QGI71" s="103"/>
      <c r="QGJ71" s="103"/>
      <c r="QGK71" s="103"/>
      <c r="QGL71" s="103"/>
      <c r="QGM71" s="103"/>
      <c r="QGN71" s="103"/>
      <c r="QGO71" s="103"/>
      <c r="QGP71" s="103"/>
      <c r="QGQ71" s="103"/>
      <c r="QGR71" s="103"/>
      <c r="QGS71" s="103"/>
      <c r="QGT71" s="103"/>
      <c r="QGU71" s="103"/>
      <c r="QGV71" s="103"/>
      <c r="QGW71" s="103"/>
      <c r="QGX71" s="103"/>
      <c r="QGY71" s="103"/>
      <c r="QGZ71" s="103"/>
      <c r="QHA71" s="103"/>
      <c r="QHB71" s="103"/>
      <c r="QHC71" s="103"/>
      <c r="QHD71" s="103"/>
      <c r="QHE71" s="103"/>
      <c r="QHF71" s="103"/>
      <c r="QHG71" s="103"/>
      <c r="QHH71" s="103"/>
      <c r="QHI71" s="103"/>
      <c r="QHJ71" s="103"/>
      <c r="QHK71" s="103"/>
      <c r="QHL71" s="103"/>
      <c r="QHM71" s="103"/>
      <c r="QHN71" s="103"/>
      <c r="QHO71" s="103"/>
      <c r="QHP71" s="103"/>
      <c r="QHQ71" s="103"/>
      <c r="QHR71" s="103"/>
      <c r="QHS71" s="103"/>
      <c r="QHT71" s="103"/>
      <c r="QHU71" s="103"/>
      <c r="QHV71" s="103"/>
      <c r="QHW71" s="103"/>
      <c r="QHX71" s="103"/>
      <c r="QHY71" s="103"/>
      <c r="QHZ71" s="103"/>
      <c r="QIA71" s="103"/>
      <c r="QIB71" s="103"/>
      <c r="QIC71" s="103"/>
      <c r="QID71" s="103"/>
      <c r="QIE71" s="103"/>
      <c r="QIF71" s="103"/>
      <c r="QIG71" s="103"/>
      <c r="QIH71" s="103"/>
      <c r="QII71" s="103"/>
      <c r="QIJ71" s="103"/>
      <c r="QIK71" s="103"/>
      <c r="QIL71" s="103"/>
      <c r="QIM71" s="103"/>
      <c r="QIN71" s="103"/>
      <c r="QIO71" s="103"/>
      <c r="QIP71" s="103"/>
      <c r="QIQ71" s="103"/>
      <c r="QIR71" s="103"/>
      <c r="QIS71" s="103"/>
      <c r="QIT71" s="103"/>
      <c r="QIU71" s="103"/>
      <c r="QIV71" s="103"/>
      <c r="QIW71" s="103"/>
      <c r="QIX71" s="103"/>
      <c r="QIY71" s="103"/>
      <c r="QIZ71" s="103"/>
      <c r="QJA71" s="103"/>
      <c r="QJB71" s="103"/>
      <c r="QJC71" s="103"/>
      <c r="QJD71" s="103"/>
      <c r="QJE71" s="103"/>
      <c r="QJF71" s="103"/>
      <c r="QJG71" s="103"/>
      <c r="QJH71" s="103"/>
      <c r="QJI71" s="103"/>
      <c r="QJJ71" s="103"/>
      <c r="QJK71" s="103"/>
      <c r="QJL71" s="103"/>
      <c r="QJM71" s="103"/>
      <c r="QJN71" s="103"/>
      <c r="QJO71" s="103"/>
      <c r="QJP71" s="103"/>
      <c r="QJQ71" s="103"/>
      <c r="QJR71" s="103"/>
      <c r="QJS71" s="103"/>
      <c r="QJT71" s="103"/>
      <c r="QJU71" s="103"/>
      <c r="QJV71" s="103"/>
      <c r="QJW71" s="103"/>
      <c r="QJX71" s="103"/>
      <c r="QJY71" s="103"/>
      <c r="QJZ71" s="103"/>
      <c r="QKA71" s="103"/>
      <c r="QKB71" s="103"/>
      <c r="QKC71" s="103"/>
      <c r="QKD71" s="103"/>
      <c r="QKE71" s="103"/>
      <c r="QKF71" s="103"/>
      <c r="QKG71" s="103"/>
      <c r="QKH71" s="103"/>
      <c r="QKI71" s="103"/>
      <c r="QKJ71" s="103"/>
      <c r="QKK71" s="103"/>
      <c r="QKL71" s="103"/>
      <c r="QKM71" s="103"/>
      <c r="QKN71" s="103"/>
      <c r="QKO71" s="103"/>
      <c r="QKP71" s="103"/>
      <c r="QKQ71" s="103"/>
      <c r="QKR71" s="103"/>
      <c r="QKS71" s="103"/>
      <c r="QKT71" s="103"/>
      <c r="QKU71" s="103"/>
      <c r="QKV71" s="103"/>
      <c r="QKW71" s="103"/>
      <c r="QKX71" s="103"/>
      <c r="QKY71" s="103"/>
      <c r="QKZ71" s="103"/>
      <c r="QLA71" s="103"/>
      <c r="QLB71" s="103"/>
      <c r="QLC71" s="103"/>
      <c r="QLD71" s="103"/>
      <c r="QLE71" s="103"/>
      <c r="QLF71" s="103"/>
      <c r="QLG71" s="103"/>
      <c r="QLH71" s="103"/>
      <c r="QLI71" s="103"/>
      <c r="QLJ71" s="103"/>
      <c r="QLK71" s="103"/>
      <c r="QLL71" s="103"/>
      <c r="QLM71" s="103"/>
      <c r="QLN71" s="103"/>
      <c r="QLO71" s="103"/>
      <c r="QLP71" s="103"/>
      <c r="QLQ71" s="103"/>
      <c r="QLR71" s="103"/>
      <c r="QLS71" s="103"/>
      <c r="QLT71" s="103"/>
      <c r="QLU71" s="103"/>
      <c r="QLV71" s="103"/>
      <c r="QLW71" s="103"/>
      <c r="QLX71" s="103"/>
      <c r="QLY71" s="103"/>
      <c r="QLZ71" s="103"/>
      <c r="QMA71" s="103"/>
      <c r="QMB71" s="103"/>
      <c r="QMC71" s="103"/>
      <c r="QMD71" s="103"/>
      <c r="QME71" s="103"/>
      <c r="QMF71" s="103"/>
      <c r="QMG71" s="103"/>
      <c r="QMH71" s="103"/>
      <c r="QMI71" s="103"/>
      <c r="QMJ71" s="103"/>
      <c r="QMK71" s="103"/>
      <c r="QML71" s="103"/>
      <c r="QMM71" s="103"/>
      <c r="QMN71" s="103"/>
      <c r="QMO71" s="103"/>
      <c r="QMP71" s="103"/>
      <c r="QMQ71" s="103"/>
      <c r="QMR71" s="103"/>
      <c r="QMS71" s="103"/>
      <c r="QMT71" s="103"/>
      <c r="QMU71" s="103"/>
      <c r="QMV71" s="103"/>
      <c r="QMW71" s="103"/>
      <c r="QMX71" s="103"/>
      <c r="QMY71" s="103"/>
      <c r="QMZ71" s="103"/>
      <c r="QNA71" s="103"/>
      <c r="QNB71" s="103"/>
      <c r="QNC71" s="103"/>
      <c r="QND71" s="103"/>
      <c r="QNE71" s="103"/>
      <c r="QNF71" s="103"/>
      <c r="QNG71" s="103"/>
      <c r="QNH71" s="103"/>
      <c r="QNI71" s="103"/>
      <c r="QNJ71" s="103"/>
      <c r="QNK71" s="103"/>
      <c r="QNL71" s="103"/>
      <c r="QNM71" s="103"/>
      <c r="QNN71" s="103"/>
      <c r="QNO71" s="103"/>
      <c r="QNP71" s="103"/>
      <c r="QNQ71" s="103"/>
      <c r="QNR71" s="103"/>
      <c r="QNS71" s="103"/>
      <c r="QNT71" s="103"/>
      <c r="QNU71" s="103"/>
      <c r="QNV71" s="103"/>
      <c r="QNW71" s="103"/>
      <c r="QNX71" s="103"/>
      <c r="QNY71" s="103"/>
      <c r="QNZ71" s="103"/>
      <c r="QOA71" s="103"/>
      <c r="QOB71" s="103"/>
      <c r="QOC71" s="103"/>
      <c r="QOD71" s="103"/>
      <c r="QOE71" s="103"/>
      <c r="QOF71" s="103"/>
      <c r="QOG71" s="103"/>
      <c r="QOH71" s="103"/>
      <c r="QOI71" s="103"/>
      <c r="QOJ71" s="103"/>
      <c r="QOK71" s="103"/>
      <c r="QOL71" s="103"/>
      <c r="QOM71" s="103"/>
      <c r="QON71" s="103"/>
      <c r="QOO71" s="103"/>
      <c r="QOP71" s="103"/>
      <c r="QOQ71" s="103"/>
      <c r="QOR71" s="103"/>
      <c r="QOS71" s="103"/>
      <c r="QOT71" s="103"/>
      <c r="QOU71" s="103"/>
      <c r="QOV71" s="103"/>
      <c r="QOW71" s="103"/>
      <c r="QOX71" s="103"/>
      <c r="QOY71" s="103"/>
      <c r="QOZ71" s="103"/>
      <c r="QPA71" s="103"/>
      <c r="QPB71" s="103"/>
      <c r="QPC71" s="103"/>
      <c r="QPD71" s="103"/>
      <c r="QPE71" s="103"/>
      <c r="QPF71" s="103"/>
      <c r="QPG71" s="103"/>
      <c r="QPH71" s="103"/>
      <c r="QPI71" s="103"/>
      <c r="QPJ71" s="103"/>
      <c r="QPK71" s="103"/>
      <c r="QPL71" s="103"/>
      <c r="QPM71" s="103"/>
      <c r="QPN71" s="103"/>
      <c r="QPO71" s="103"/>
      <c r="QPP71" s="103"/>
      <c r="QPQ71" s="103"/>
      <c r="QPR71" s="103"/>
      <c r="QPS71" s="103"/>
      <c r="QPT71" s="103"/>
      <c r="QPU71" s="103"/>
      <c r="QPV71" s="103"/>
      <c r="QPW71" s="103"/>
      <c r="QPX71" s="103"/>
      <c r="QPY71" s="103"/>
      <c r="QPZ71" s="103"/>
      <c r="QQA71" s="103"/>
      <c r="QQB71" s="103"/>
      <c r="QQC71" s="103"/>
      <c r="QQD71" s="103"/>
      <c r="QQE71" s="103"/>
      <c r="QQF71" s="103"/>
      <c r="QQG71" s="103"/>
      <c r="QQH71" s="103"/>
      <c r="QQI71" s="103"/>
      <c r="QQJ71" s="103"/>
      <c r="QQK71" s="103"/>
      <c r="QQL71" s="103"/>
      <c r="QQM71" s="103"/>
      <c r="QQN71" s="103"/>
      <c r="QQO71" s="103"/>
      <c r="QQP71" s="103"/>
      <c r="QQQ71" s="103"/>
      <c r="QQR71" s="103"/>
      <c r="QQS71" s="103"/>
      <c r="QQT71" s="103"/>
      <c r="QQU71" s="103"/>
      <c r="QQV71" s="103"/>
      <c r="QQW71" s="103"/>
      <c r="QQX71" s="103"/>
      <c r="QQY71" s="103"/>
      <c r="QQZ71" s="103"/>
      <c r="QRA71" s="103"/>
      <c r="QRB71" s="103"/>
      <c r="QRC71" s="103"/>
      <c r="QRD71" s="103"/>
      <c r="QRE71" s="103"/>
      <c r="QRF71" s="103"/>
      <c r="QRG71" s="103"/>
      <c r="QRH71" s="103"/>
      <c r="QRI71" s="103"/>
      <c r="QRJ71" s="103"/>
      <c r="QRK71" s="103"/>
      <c r="QRL71" s="103"/>
      <c r="QRM71" s="103"/>
      <c r="QRN71" s="103"/>
      <c r="QRO71" s="103"/>
      <c r="QRP71" s="103"/>
      <c r="QRQ71" s="103"/>
      <c r="QRR71" s="103"/>
      <c r="QRS71" s="103"/>
      <c r="QRT71" s="103"/>
      <c r="QRU71" s="103"/>
      <c r="QRV71" s="103"/>
      <c r="QRW71" s="103"/>
      <c r="QRX71" s="103"/>
      <c r="QRY71" s="103"/>
      <c r="QRZ71" s="103"/>
      <c r="QSA71" s="103"/>
      <c r="QSB71" s="103"/>
      <c r="QSC71" s="103"/>
      <c r="QSD71" s="103"/>
      <c r="QSE71" s="103"/>
      <c r="QSF71" s="103"/>
      <c r="QSG71" s="103"/>
      <c r="QSH71" s="103"/>
      <c r="QSI71" s="103"/>
      <c r="QSJ71" s="103"/>
      <c r="QSK71" s="103"/>
      <c r="QSL71" s="103"/>
      <c r="QSM71" s="103"/>
      <c r="QSN71" s="103"/>
      <c r="QSO71" s="103"/>
      <c r="QSP71" s="103"/>
      <c r="QSQ71" s="103"/>
      <c r="QSR71" s="103"/>
      <c r="QSS71" s="103"/>
      <c r="QST71" s="103"/>
      <c r="QSU71" s="103"/>
      <c r="QSV71" s="103"/>
      <c r="QSW71" s="103"/>
      <c r="QSX71" s="103"/>
      <c r="QSY71" s="103"/>
      <c r="QSZ71" s="103"/>
      <c r="QTA71" s="103"/>
      <c r="QTB71" s="103"/>
      <c r="QTC71" s="103"/>
      <c r="QTD71" s="103"/>
      <c r="QTE71" s="103"/>
      <c r="QTF71" s="103"/>
      <c r="QTG71" s="103"/>
      <c r="QTH71" s="103"/>
      <c r="QTI71" s="103"/>
      <c r="QTJ71" s="103"/>
      <c r="QTK71" s="103"/>
      <c r="QTL71" s="103"/>
      <c r="QTM71" s="103"/>
      <c r="QTN71" s="103"/>
      <c r="QTO71" s="103"/>
      <c r="QTP71" s="103"/>
      <c r="QTQ71" s="103"/>
      <c r="QTR71" s="103"/>
      <c r="QTS71" s="103"/>
      <c r="QTT71" s="103"/>
      <c r="QTU71" s="103"/>
      <c r="QTV71" s="103"/>
      <c r="QTW71" s="103"/>
      <c r="QTX71" s="103"/>
      <c r="QTY71" s="103"/>
      <c r="QTZ71" s="103"/>
      <c r="QUA71" s="103"/>
      <c r="QUB71" s="103"/>
      <c r="QUC71" s="103"/>
      <c r="QUD71" s="103"/>
      <c r="QUE71" s="103"/>
      <c r="QUF71" s="103"/>
      <c r="QUG71" s="103"/>
      <c r="QUH71" s="103"/>
      <c r="QUI71" s="103"/>
      <c r="QUJ71" s="103"/>
      <c r="QUK71" s="103"/>
      <c r="QUL71" s="103"/>
      <c r="QUM71" s="103"/>
      <c r="QUN71" s="103"/>
      <c r="QUO71" s="103"/>
      <c r="QUP71" s="103"/>
      <c r="QUQ71" s="103"/>
      <c r="QUR71" s="103"/>
      <c r="QUS71" s="103"/>
      <c r="QUT71" s="103"/>
      <c r="QUU71" s="103"/>
      <c r="QUV71" s="103"/>
      <c r="QUW71" s="103"/>
      <c r="QUX71" s="103"/>
      <c r="QUY71" s="103"/>
      <c r="QUZ71" s="103"/>
      <c r="QVA71" s="103"/>
      <c r="QVB71" s="103"/>
      <c r="QVC71" s="103"/>
      <c r="QVD71" s="103"/>
      <c r="QVE71" s="103"/>
      <c r="QVF71" s="103"/>
      <c r="QVG71" s="103"/>
      <c r="QVH71" s="103"/>
      <c r="QVI71" s="103"/>
      <c r="QVJ71" s="103"/>
      <c r="QVK71" s="103"/>
      <c r="QVL71" s="103"/>
      <c r="QVM71" s="103"/>
      <c r="QVN71" s="103"/>
      <c r="QVO71" s="103"/>
      <c r="QVP71" s="103"/>
      <c r="QVQ71" s="103"/>
      <c r="QVR71" s="103"/>
      <c r="QVS71" s="103"/>
      <c r="QVT71" s="103"/>
      <c r="QVU71" s="103"/>
      <c r="QVV71" s="103"/>
      <c r="QVW71" s="103"/>
      <c r="QVX71" s="103"/>
      <c r="QVY71" s="103"/>
      <c r="QVZ71" s="103"/>
      <c r="QWA71" s="103"/>
      <c r="QWB71" s="103"/>
      <c r="QWC71" s="103"/>
      <c r="QWD71" s="103"/>
      <c r="QWE71" s="103"/>
      <c r="QWF71" s="103"/>
      <c r="QWG71" s="103"/>
      <c r="QWH71" s="103"/>
      <c r="QWI71" s="103"/>
      <c r="QWJ71" s="103"/>
      <c r="QWK71" s="103"/>
      <c r="QWL71" s="103"/>
      <c r="QWM71" s="103"/>
      <c r="QWN71" s="103"/>
      <c r="QWO71" s="103"/>
      <c r="QWP71" s="103"/>
      <c r="QWQ71" s="103"/>
      <c r="QWR71" s="103"/>
      <c r="QWS71" s="103"/>
      <c r="QWT71" s="103"/>
      <c r="QWU71" s="103"/>
      <c r="QWV71" s="103"/>
      <c r="QWW71" s="103"/>
      <c r="QWX71" s="103"/>
      <c r="QWY71" s="103"/>
      <c r="QWZ71" s="103"/>
      <c r="QXA71" s="103"/>
      <c r="QXB71" s="103"/>
      <c r="QXC71" s="103"/>
      <c r="QXD71" s="103"/>
      <c r="QXE71" s="103"/>
      <c r="QXF71" s="103"/>
      <c r="QXG71" s="103"/>
      <c r="QXH71" s="103"/>
      <c r="QXI71" s="103"/>
      <c r="QXJ71" s="103"/>
      <c r="QXK71" s="103"/>
      <c r="QXL71" s="103"/>
      <c r="QXM71" s="103"/>
      <c r="QXN71" s="103"/>
      <c r="QXO71" s="103"/>
      <c r="QXP71" s="103"/>
      <c r="QXQ71" s="103"/>
      <c r="QXR71" s="103"/>
      <c r="QXS71" s="103"/>
      <c r="QXT71" s="103"/>
      <c r="QXU71" s="103"/>
      <c r="QXV71" s="103"/>
      <c r="QXW71" s="103"/>
      <c r="QXX71" s="103"/>
      <c r="QXY71" s="103"/>
      <c r="QXZ71" s="103"/>
      <c r="QYA71" s="103"/>
      <c r="QYB71" s="103"/>
      <c r="QYC71" s="103"/>
      <c r="QYD71" s="103"/>
      <c r="QYE71" s="103"/>
      <c r="QYF71" s="103"/>
      <c r="QYG71" s="103"/>
      <c r="QYH71" s="103"/>
      <c r="QYI71" s="103"/>
      <c r="QYJ71" s="103"/>
      <c r="QYK71" s="103"/>
      <c r="QYL71" s="103"/>
      <c r="QYM71" s="103"/>
      <c r="QYN71" s="103"/>
      <c r="QYO71" s="103"/>
      <c r="QYP71" s="103"/>
      <c r="QYQ71" s="103"/>
      <c r="QYR71" s="103"/>
      <c r="QYS71" s="103"/>
      <c r="QYT71" s="103"/>
      <c r="QYU71" s="103"/>
      <c r="QYV71" s="103"/>
      <c r="QYW71" s="103"/>
      <c r="QYX71" s="103"/>
      <c r="QYY71" s="103"/>
      <c r="QYZ71" s="103"/>
      <c r="QZA71" s="103"/>
      <c r="QZB71" s="103"/>
      <c r="QZC71" s="103"/>
      <c r="QZD71" s="103"/>
      <c r="QZE71" s="103"/>
      <c r="QZF71" s="103"/>
      <c r="QZG71" s="103"/>
      <c r="QZH71" s="103"/>
      <c r="QZI71" s="103"/>
      <c r="QZJ71" s="103"/>
      <c r="QZK71" s="103"/>
      <c r="QZL71" s="103"/>
      <c r="QZM71" s="103"/>
      <c r="QZN71" s="103"/>
      <c r="QZO71" s="103"/>
      <c r="QZP71" s="103"/>
      <c r="QZQ71" s="103"/>
      <c r="QZR71" s="103"/>
      <c r="QZS71" s="103"/>
      <c r="QZT71" s="103"/>
      <c r="QZU71" s="103"/>
      <c r="QZV71" s="103"/>
      <c r="QZW71" s="103"/>
      <c r="QZX71" s="103"/>
      <c r="QZY71" s="103"/>
      <c r="QZZ71" s="103"/>
      <c r="RAA71" s="103"/>
      <c r="RAB71" s="103"/>
      <c r="RAC71" s="103"/>
      <c r="RAD71" s="103"/>
      <c r="RAE71" s="103"/>
      <c r="RAF71" s="103"/>
      <c r="RAG71" s="103"/>
      <c r="RAH71" s="103"/>
      <c r="RAI71" s="103"/>
      <c r="RAJ71" s="103"/>
      <c r="RAK71" s="103"/>
      <c r="RAL71" s="103"/>
      <c r="RAM71" s="103"/>
      <c r="RAN71" s="103"/>
      <c r="RAO71" s="103"/>
      <c r="RAP71" s="103"/>
      <c r="RAQ71" s="103"/>
      <c r="RAR71" s="103"/>
      <c r="RAS71" s="103"/>
      <c r="RAT71" s="103"/>
      <c r="RAU71" s="103"/>
      <c r="RAV71" s="103"/>
      <c r="RAW71" s="103"/>
      <c r="RAX71" s="103"/>
      <c r="RAY71" s="103"/>
      <c r="RAZ71" s="103"/>
      <c r="RBA71" s="103"/>
      <c r="RBB71" s="103"/>
      <c r="RBC71" s="103"/>
      <c r="RBD71" s="103"/>
      <c r="RBE71" s="103"/>
      <c r="RBF71" s="103"/>
      <c r="RBG71" s="103"/>
      <c r="RBH71" s="103"/>
      <c r="RBI71" s="103"/>
      <c r="RBJ71" s="103"/>
      <c r="RBK71" s="103"/>
      <c r="RBL71" s="103"/>
      <c r="RBM71" s="103"/>
      <c r="RBN71" s="103"/>
      <c r="RBO71" s="103"/>
      <c r="RBP71" s="103"/>
      <c r="RBQ71" s="103"/>
      <c r="RBR71" s="103"/>
      <c r="RBS71" s="103"/>
      <c r="RBT71" s="103"/>
      <c r="RBU71" s="103"/>
      <c r="RBV71" s="103"/>
      <c r="RBW71" s="103"/>
      <c r="RBX71" s="103"/>
      <c r="RBY71" s="103"/>
      <c r="RBZ71" s="103"/>
      <c r="RCA71" s="103"/>
      <c r="RCB71" s="103"/>
      <c r="RCC71" s="103"/>
      <c r="RCD71" s="103"/>
      <c r="RCE71" s="103"/>
      <c r="RCF71" s="103"/>
      <c r="RCG71" s="103"/>
      <c r="RCH71" s="103"/>
      <c r="RCI71" s="103"/>
      <c r="RCJ71" s="103"/>
      <c r="RCK71" s="103"/>
      <c r="RCL71" s="103"/>
      <c r="RCM71" s="103"/>
      <c r="RCN71" s="103"/>
      <c r="RCO71" s="103"/>
      <c r="RCP71" s="103"/>
      <c r="RCQ71" s="103"/>
      <c r="RCR71" s="103"/>
      <c r="RCS71" s="103"/>
      <c r="RCT71" s="103"/>
      <c r="RCU71" s="103"/>
      <c r="RCV71" s="103"/>
      <c r="RCW71" s="103"/>
      <c r="RCX71" s="103"/>
      <c r="RCY71" s="103"/>
      <c r="RCZ71" s="103"/>
      <c r="RDA71" s="103"/>
      <c r="RDB71" s="103"/>
      <c r="RDC71" s="103"/>
      <c r="RDD71" s="103"/>
      <c r="RDE71" s="103"/>
      <c r="RDF71" s="103"/>
      <c r="RDG71" s="103"/>
      <c r="RDH71" s="103"/>
      <c r="RDI71" s="103"/>
      <c r="RDJ71" s="103"/>
      <c r="RDK71" s="103"/>
      <c r="RDL71" s="103"/>
      <c r="RDM71" s="103"/>
      <c r="RDN71" s="103"/>
      <c r="RDO71" s="103"/>
      <c r="RDP71" s="103"/>
      <c r="RDQ71" s="103"/>
      <c r="RDR71" s="103"/>
      <c r="RDS71" s="103"/>
      <c r="RDT71" s="103"/>
      <c r="RDU71" s="103"/>
      <c r="RDV71" s="103"/>
      <c r="RDW71" s="103"/>
      <c r="RDX71" s="103"/>
      <c r="RDY71" s="103"/>
      <c r="RDZ71" s="103"/>
      <c r="REA71" s="103"/>
      <c r="REB71" s="103"/>
      <c r="REC71" s="103"/>
      <c r="RED71" s="103"/>
      <c r="REE71" s="103"/>
      <c r="REF71" s="103"/>
      <c r="REG71" s="103"/>
      <c r="REH71" s="103"/>
      <c r="REI71" s="103"/>
      <c r="REJ71" s="103"/>
      <c r="REK71" s="103"/>
      <c r="REL71" s="103"/>
      <c r="REM71" s="103"/>
      <c r="REN71" s="103"/>
      <c r="REO71" s="103"/>
      <c r="REP71" s="103"/>
      <c r="REQ71" s="103"/>
      <c r="RER71" s="103"/>
      <c r="RES71" s="103"/>
      <c r="RET71" s="103"/>
      <c r="REU71" s="103"/>
      <c r="REV71" s="103"/>
      <c r="REW71" s="103"/>
      <c r="REX71" s="103"/>
      <c r="REY71" s="103"/>
      <c r="REZ71" s="103"/>
      <c r="RFA71" s="103"/>
      <c r="RFB71" s="103"/>
      <c r="RFC71" s="103"/>
      <c r="RFD71" s="103"/>
      <c r="RFE71" s="103"/>
      <c r="RFF71" s="103"/>
      <c r="RFG71" s="103"/>
      <c r="RFH71" s="103"/>
      <c r="RFI71" s="103"/>
      <c r="RFJ71" s="103"/>
      <c r="RFK71" s="103"/>
      <c r="RFL71" s="103"/>
      <c r="RFM71" s="103"/>
      <c r="RFN71" s="103"/>
      <c r="RFO71" s="103"/>
      <c r="RFP71" s="103"/>
      <c r="RFQ71" s="103"/>
      <c r="RFR71" s="103"/>
      <c r="RFS71" s="103"/>
      <c r="RFT71" s="103"/>
      <c r="RFU71" s="103"/>
      <c r="RFV71" s="103"/>
      <c r="RFW71" s="103"/>
      <c r="RFX71" s="103"/>
      <c r="RFY71" s="103"/>
      <c r="RFZ71" s="103"/>
      <c r="RGA71" s="103"/>
      <c r="RGB71" s="103"/>
      <c r="RGC71" s="103"/>
      <c r="RGD71" s="103"/>
      <c r="RGE71" s="103"/>
      <c r="RGF71" s="103"/>
      <c r="RGG71" s="103"/>
      <c r="RGH71" s="103"/>
      <c r="RGI71" s="103"/>
      <c r="RGJ71" s="103"/>
      <c r="RGK71" s="103"/>
      <c r="RGL71" s="103"/>
      <c r="RGM71" s="103"/>
      <c r="RGN71" s="103"/>
      <c r="RGO71" s="103"/>
      <c r="RGP71" s="103"/>
      <c r="RGQ71" s="103"/>
      <c r="RGR71" s="103"/>
      <c r="RGS71" s="103"/>
      <c r="RGT71" s="103"/>
      <c r="RGU71" s="103"/>
      <c r="RGV71" s="103"/>
      <c r="RGW71" s="103"/>
      <c r="RGX71" s="103"/>
      <c r="RGY71" s="103"/>
      <c r="RGZ71" s="103"/>
      <c r="RHA71" s="103"/>
      <c r="RHB71" s="103"/>
      <c r="RHC71" s="103"/>
      <c r="RHD71" s="103"/>
      <c r="RHE71" s="103"/>
      <c r="RHF71" s="103"/>
      <c r="RHG71" s="103"/>
      <c r="RHH71" s="103"/>
      <c r="RHI71" s="103"/>
      <c r="RHJ71" s="103"/>
      <c r="RHK71" s="103"/>
      <c r="RHL71" s="103"/>
      <c r="RHM71" s="103"/>
      <c r="RHN71" s="103"/>
      <c r="RHO71" s="103"/>
      <c r="RHP71" s="103"/>
      <c r="RHQ71" s="103"/>
      <c r="RHR71" s="103"/>
      <c r="RHS71" s="103"/>
      <c r="RHT71" s="103"/>
      <c r="RHU71" s="103"/>
      <c r="RHV71" s="103"/>
      <c r="RHW71" s="103"/>
      <c r="RHX71" s="103"/>
      <c r="RHY71" s="103"/>
      <c r="RHZ71" s="103"/>
      <c r="RIA71" s="103"/>
      <c r="RIB71" s="103"/>
      <c r="RIC71" s="103"/>
      <c r="RID71" s="103"/>
      <c r="RIE71" s="103"/>
      <c r="RIF71" s="103"/>
      <c r="RIG71" s="103"/>
      <c r="RIH71" s="103"/>
      <c r="RII71" s="103"/>
      <c r="RIJ71" s="103"/>
      <c r="RIK71" s="103"/>
      <c r="RIL71" s="103"/>
      <c r="RIM71" s="103"/>
      <c r="RIN71" s="103"/>
      <c r="RIO71" s="103"/>
      <c r="RIP71" s="103"/>
      <c r="RIQ71" s="103"/>
      <c r="RIR71" s="103"/>
      <c r="RIS71" s="103"/>
      <c r="RIT71" s="103"/>
      <c r="RIU71" s="103"/>
      <c r="RIV71" s="103"/>
      <c r="RIW71" s="103"/>
      <c r="RIX71" s="103"/>
      <c r="RIY71" s="103"/>
      <c r="RIZ71" s="103"/>
      <c r="RJA71" s="103"/>
      <c r="RJB71" s="103"/>
      <c r="RJC71" s="103"/>
      <c r="RJD71" s="103"/>
      <c r="RJE71" s="103"/>
      <c r="RJF71" s="103"/>
      <c r="RJG71" s="103"/>
      <c r="RJH71" s="103"/>
      <c r="RJI71" s="103"/>
      <c r="RJJ71" s="103"/>
      <c r="RJK71" s="103"/>
      <c r="RJL71" s="103"/>
      <c r="RJM71" s="103"/>
      <c r="RJN71" s="103"/>
      <c r="RJO71" s="103"/>
      <c r="RJP71" s="103"/>
      <c r="RJQ71" s="103"/>
      <c r="RJR71" s="103"/>
      <c r="RJS71" s="103"/>
      <c r="RJT71" s="103"/>
      <c r="RJU71" s="103"/>
      <c r="RJV71" s="103"/>
      <c r="RJW71" s="103"/>
      <c r="RJX71" s="103"/>
      <c r="RJY71" s="103"/>
      <c r="RJZ71" s="103"/>
      <c r="RKA71" s="103"/>
      <c r="RKB71" s="103"/>
      <c r="RKC71" s="103"/>
      <c r="RKD71" s="103"/>
      <c r="RKE71" s="103"/>
      <c r="RKF71" s="103"/>
      <c r="RKG71" s="103"/>
      <c r="RKH71" s="103"/>
      <c r="RKI71" s="103"/>
      <c r="RKJ71" s="103"/>
      <c r="RKK71" s="103"/>
      <c r="RKL71" s="103"/>
      <c r="RKM71" s="103"/>
      <c r="RKN71" s="103"/>
      <c r="RKO71" s="103"/>
      <c r="RKP71" s="103"/>
      <c r="RKQ71" s="103"/>
      <c r="RKR71" s="103"/>
      <c r="RKS71" s="103"/>
      <c r="RKT71" s="103"/>
      <c r="RKU71" s="103"/>
      <c r="RKV71" s="103"/>
      <c r="RKW71" s="103"/>
      <c r="RKX71" s="103"/>
      <c r="RKY71" s="103"/>
      <c r="RKZ71" s="103"/>
      <c r="RLA71" s="103"/>
      <c r="RLB71" s="103"/>
      <c r="RLC71" s="103"/>
      <c r="RLD71" s="103"/>
      <c r="RLE71" s="103"/>
      <c r="RLF71" s="103"/>
      <c r="RLG71" s="103"/>
      <c r="RLH71" s="103"/>
      <c r="RLI71" s="103"/>
      <c r="RLJ71" s="103"/>
      <c r="RLK71" s="103"/>
      <c r="RLL71" s="103"/>
      <c r="RLM71" s="103"/>
      <c r="RLN71" s="103"/>
      <c r="RLO71" s="103"/>
      <c r="RLP71" s="103"/>
      <c r="RLQ71" s="103"/>
      <c r="RLR71" s="103"/>
      <c r="RLS71" s="103"/>
      <c r="RLT71" s="103"/>
      <c r="RLU71" s="103"/>
      <c r="RLV71" s="103"/>
      <c r="RLW71" s="103"/>
      <c r="RLX71" s="103"/>
      <c r="RLY71" s="103"/>
      <c r="RLZ71" s="103"/>
      <c r="RMA71" s="103"/>
      <c r="RMB71" s="103"/>
      <c r="RMC71" s="103"/>
      <c r="RMD71" s="103"/>
      <c r="RME71" s="103"/>
      <c r="RMF71" s="103"/>
      <c r="RMG71" s="103"/>
      <c r="RMH71" s="103"/>
      <c r="RMI71" s="103"/>
      <c r="RMJ71" s="103"/>
      <c r="RMK71" s="103"/>
      <c r="RML71" s="103"/>
      <c r="RMM71" s="103"/>
      <c r="RMN71" s="103"/>
      <c r="RMO71" s="103"/>
      <c r="RMP71" s="103"/>
      <c r="RMQ71" s="103"/>
      <c r="RMR71" s="103"/>
      <c r="RMS71" s="103"/>
      <c r="RMT71" s="103"/>
      <c r="RMU71" s="103"/>
      <c r="RMV71" s="103"/>
      <c r="RMW71" s="103"/>
      <c r="RMX71" s="103"/>
      <c r="RMY71" s="103"/>
      <c r="RMZ71" s="103"/>
      <c r="RNA71" s="103"/>
      <c r="RNB71" s="103"/>
      <c r="RNC71" s="103"/>
      <c r="RND71" s="103"/>
      <c r="RNE71" s="103"/>
      <c r="RNF71" s="103"/>
      <c r="RNG71" s="103"/>
      <c r="RNH71" s="103"/>
      <c r="RNI71" s="103"/>
      <c r="RNJ71" s="103"/>
      <c r="RNK71" s="103"/>
      <c r="RNL71" s="103"/>
      <c r="RNM71" s="103"/>
      <c r="RNN71" s="103"/>
      <c r="RNO71" s="103"/>
      <c r="RNP71" s="103"/>
      <c r="RNQ71" s="103"/>
      <c r="RNR71" s="103"/>
      <c r="RNS71" s="103"/>
      <c r="RNT71" s="103"/>
      <c r="RNU71" s="103"/>
      <c r="RNV71" s="103"/>
      <c r="RNW71" s="103"/>
      <c r="RNX71" s="103"/>
      <c r="RNY71" s="103"/>
      <c r="RNZ71" s="103"/>
      <c r="ROA71" s="103"/>
      <c r="ROB71" s="103"/>
      <c r="ROC71" s="103"/>
      <c r="ROD71" s="103"/>
      <c r="ROE71" s="103"/>
      <c r="ROF71" s="103"/>
      <c r="ROG71" s="103"/>
      <c r="ROH71" s="103"/>
      <c r="ROI71" s="103"/>
      <c r="ROJ71" s="103"/>
      <c r="ROK71" s="103"/>
      <c r="ROL71" s="103"/>
      <c r="ROM71" s="103"/>
      <c r="RON71" s="103"/>
      <c r="ROO71" s="103"/>
      <c r="ROP71" s="103"/>
      <c r="ROQ71" s="103"/>
      <c r="ROR71" s="103"/>
      <c r="ROS71" s="103"/>
      <c r="ROT71" s="103"/>
      <c r="ROU71" s="103"/>
      <c r="ROV71" s="103"/>
      <c r="ROW71" s="103"/>
      <c r="ROX71" s="103"/>
      <c r="ROY71" s="103"/>
      <c r="ROZ71" s="103"/>
      <c r="RPA71" s="103"/>
      <c r="RPB71" s="103"/>
      <c r="RPC71" s="103"/>
      <c r="RPD71" s="103"/>
      <c r="RPE71" s="103"/>
      <c r="RPF71" s="103"/>
      <c r="RPG71" s="103"/>
      <c r="RPH71" s="103"/>
      <c r="RPI71" s="103"/>
      <c r="RPJ71" s="103"/>
      <c r="RPK71" s="103"/>
      <c r="RPL71" s="103"/>
      <c r="RPM71" s="103"/>
      <c r="RPN71" s="103"/>
      <c r="RPO71" s="103"/>
      <c r="RPP71" s="103"/>
      <c r="RPQ71" s="103"/>
      <c r="RPR71" s="103"/>
      <c r="RPS71" s="103"/>
      <c r="RPT71" s="103"/>
      <c r="RPU71" s="103"/>
      <c r="RPV71" s="103"/>
      <c r="RPW71" s="103"/>
      <c r="RPX71" s="103"/>
      <c r="RPY71" s="103"/>
      <c r="RPZ71" s="103"/>
      <c r="RQA71" s="103"/>
      <c r="RQB71" s="103"/>
      <c r="RQC71" s="103"/>
      <c r="RQD71" s="103"/>
      <c r="RQE71" s="103"/>
      <c r="RQF71" s="103"/>
      <c r="RQG71" s="103"/>
      <c r="RQH71" s="103"/>
      <c r="RQI71" s="103"/>
      <c r="RQJ71" s="103"/>
      <c r="RQK71" s="103"/>
      <c r="RQL71" s="103"/>
      <c r="RQM71" s="103"/>
      <c r="RQN71" s="103"/>
      <c r="RQO71" s="103"/>
      <c r="RQP71" s="103"/>
      <c r="RQQ71" s="103"/>
      <c r="RQR71" s="103"/>
      <c r="RQS71" s="103"/>
      <c r="RQT71" s="103"/>
      <c r="RQU71" s="103"/>
      <c r="RQV71" s="103"/>
      <c r="RQW71" s="103"/>
      <c r="RQX71" s="103"/>
      <c r="RQY71" s="103"/>
      <c r="RQZ71" s="103"/>
      <c r="RRA71" s="103"/>
      <c r="RRB71" s="103"/>
      <c r="RRC71" s="103"/>
      <c r="RRD71" s="103"/>
      <c r="RRE71" s="103"/>
      <c r="RRF71" s="103"/>
      <c r="RRG71" s="103"/>
      <c r="RRH71" s="103"/>
      <c r="RRI71" s="103"/>
      <c r="RRJ71" s="103"/>
      <c r="RRK71" s="103"/>
      <c r="RRL71" s="103"/>
      <c r="RRM71" s="103"/>
      <c r="RRN71" s="103"/>
      <c r="RRO71" s="103"/>
      <c r="RRP71" s="103"/>
      <c r="RRQ71" s="103"/>
      <c r="RRR71" s="103"/>
      <c r="RRS71" s="103"/>
      <c r="RRT71" s="103"/>
      <c r="RRU71" s="103"/>
      <c r="RRV71" s="103"/>
      <c r="RRW71" s="103"/>
      <c r="RRX71" s="103"/>
      <c r="RRY71" s="103"/>
      <c r="RRZ71" s="103"/>
      <c r="RSA71" s="103"/>
      <c r="RSB71" s="103"/>
      <c r="RSC71" s="103"/>
      <c r="RSD71" s="103"/>
      <c r="RSE71" s="103"/>
      <c r="RSF71" s="103"/>
      <c r="RSG71" s="103"/>
      <c r="RSH71" s="103"/>
      <c r="RSI71" s="103"/>
      <c r="RSJ71" s="103"/>
      <c r="RSK71" s="103"/>
      <c r="RSL71" s="103"/>
      <c r="RSM71" s="103"/>
      <c r="RSN71" s="103"/>
      <c r="RSO71" s="103"/>
      <c r="RSP71" s="103"/>
      <c r="RSQ71" s="103"/>
      <c r="RSR71" s="103"/>
      <c r="RSS71" s="103"/>
      <c r="RST71" s="103"/>
      <c r="RSU71" s="103"/>
      <c r="RSV71" s="103"/>
      <c r="RSW71" s="103"/>
      <c r="RSX71" s="103"/>
      <c r="RSY71" s="103"/>
      <c r="RSZ71" s="103"/>
      <c r="RTA71" s="103"/>
      <c r="RTB71" s="103"/>
      <c r="RTC71" s="103"/>
      <c r="RTD71" s="103"/>
      <c r="RTE71" s="103"/>
      <c r="RTF71" s="103"/>
      <c r="RTG71" s="103"/>
      <c r="RTH71" s="103"/>
      <c r="RTI71" s="103"/>
      <c r="RTJ71" s="103"/>
      <c r="RTK71" s="103"/>
      <c r="RTL71" s="103"/>
      <c r="RTM71" s="103"/>
      <c r="RTN71" s="103"/>
      <c r="RTO71" s="103"/>
      <c r="RTP71" s="103"/>
      <c r="RTQ71" s="103"/>
      <c r="RTR71" s="103"/>
      <c r="RTS71" s="103"/>
      <c r="RTT71" s="103"/>
      <c r="RTU71" s="103"/>
      <c r="RTV71" s="103"/>
      <c r="RTW71" s="103"/>
      <c r="RTX71" s="103"/>
      <c r="RTY71" s="103"/>
      <c r="RTZ71" s="103"/>
      <c r="RUA71" s="103"/>
      <c r="RUB71" s="103"/>
      <c r="RUC71" s="103"/>
      <c r="RUD71" s="103"/>
      <c r="RUE71" s="103"/>
      <c r="RUF71" s="103"/>
      <c r="RUG71" s="103"/>
      <c r="RUH71" s="103"/>
      <c r="RUI71" s="103"/>
      <c r="RUJ71" s="103"/>
      <c r="RUK71" s="103"/>
      <c r="RUL71" s="103"/>
      <c r="RUM71" s="103"/>
      <c r="RUN71" s="103"/>
      <c r="RUO71" s="103"/>
      <c r="RUP71" s="103"/>
      <c r="RUQ71" s="103"/>
      <c r="RUR71" s="103"/>
      <c r="RUS71" s="103"/>
      <c r="RUT71" s="103"/>
      <c r="RUU71" s="103"/>
      <c r="RUV71" s="103"/>
      <c r="RUW71" s="103"/>
      <c r="RUX71" s="103"/>
      <c r="RUY71" s="103"/>
      <c r="RUZ71" s="103"/>
      <c r="RVA71" s="103"/>
      <c r="RVB71" s="103"/>
      <c r="RVC71" s="103"/>
      <c r="RVD71" s="103"/>
      <c r="RVE71" s="103"/>
      <c r="RVF71" s="103"/>
      <c r="RVG71" s="103"/>
      <c r="RVH71" s="103"/>
      <c r="RVI71" s="103"/>
      <c r="RVJ71" s="103"/>
      <c r="RVK71" s="103"/>
      <c r="RVL71" s="103"/>
      <c r="RVM71" s="103"/>
      <c r="RVN71" s="103"/>
      <c r="RVO71" s="103"/>
      <c r="RVP71" s="103"/>
      <c r="RVQ71" s="103"/>
      <c r="RVR71" s="103"/>
      <c r="RVS71" s="103"/>
      <c r="RVT71" s="103"/>
      <c r="RVU71" s="103"/>
      <c r="RVV71" s="103"/>
      <c r="RVW71" s="103"/>
      <c r="RVX71" s="103"/>
      <c r="RVY71" s="103"/>
      <c r="RVZ71" s="103"/>
      <c r="RWA71" s="103"/>
      <c r="RWB71" s="103"/>
      <c r="RWC71" s="103"/>
      <c r="RWD71" s="103"/>
      <c r="RWE71" s="103"/>
      <c r="RWF71" s="103"/>
      <c r="RWG71" s="103"/>
      <c r="RWH71" s="103"/>
      <c r="RWI71" s="103"/>
      <c r="RWJ71" s="103"/>
      <c r="RWK71" s="103"/>
      <c r="RWL71" s="103"/>
      <c r="RWM71" s="103"/>
      <c r="RWN71" s="103"/>
      <c r="RWO71" s="103"/>
      <c r="RWP71" s="103"/>
      <c r="RWQ71" s="103"/>
      <c r="RWR71" s="103"/>
      <c r="RWS71" s="103"/>
      <c r="RWT71" s="103"/>
      <c r="RWU71" s="103"/>
      <c r="RWV71" s="103"/>
      <c r="RWW71" s="103"/>
      <c r="RWX71" s="103"/>
      <c r="RWY71" s="103"/>
      <c r="RWZ71" s="103"/>
      <c r="RXA71" s="103"/>
      <c r="RXB71" s="103"/>
      <c r="RXC71" s="103"/>
      <c r="RXD71" s="103"/>
      <c r="RXE71" s="103"/>
      <c r="RXF71" s="103"/>
      <c r="RXG71" s="103"/>
      <c r="RXH71" s="103"/>
      <c r="RXI71" s="103"/>
      <c r="RXJ71" s="103"/>
      <c r="RXK71" s="103"/>
      <c r="RXL71" s="103"/>
      <c r="RXM71" s="103"/>
      <c r="RXN71" s="103"/>
      <c r="RXO71" s="103"/>
      <c r="RXP71" s="103"/>
      <c r="RXQ71" s="103"/>
      <c r="RXR71" s="103"/>
      <c r="RXS71" s="103"/>
      <c r="RXT71" s="103"/>
      <c r="RXU71" s="103"/>
      <c r="RXV71" s="103"/>
      <c r="RXW71" s="103"/>
      <c r="RXX71" s="103"/>
      <c r="RXY71" s="103"/>
      <c r="RXZ71" s="103"/>
      <c r="RYA71" s="103"/>
      <c r="RYB71" s="103"/>
      <c r="RYC71" s="103"/>
      <c r="RYD71" s="103"/>
      <c r="RYE71" s="103"/>
      <c r="RYF71" s="103"/>
      <c r="RYG71" s="103"/>
      <c r="RYH71" s="103"/>
      <c r="RYI71" s="103"/>
      <c r="RYJ71" s="103"/>
      <c r="RYK71" s="103"/>
      <c r="RYL71" s="103"/>
      <c r="RYM71" s="103"/>
      <c r="RYN71" s="103"/>
      <c r="RYO71" s="103"/>
      <c r="RYP71" s="103"/>
      <c r="RYQ71" s="103"/>
      <c r="RYR71" s="103"/>
      <c r="RYS71" s="103"/>
      <c r="RYT71" s="103"/>
      <c r="RYU71" s="103"/>
      <c r="RYV71" s="103"/>
      <c r="RYW71" s="103"/>
      <c r="RYX71" s="103"/>
      <c r="RYY71" s="103"/>
      <c r="RYZ71" s="103"/>
      <c r="RZA71" s="103"/>
      <c r="RZB71" s="103"/>
      <c r="RZC71" s="103"/>
      <c r="RZD71" s="103"/>
      <c r="RZE71" s="103"/>
      <c r="RZF71" s="103"/>
      <c r="RZG71" s="103"/>
      <c r="RZH71" s="103"/>
      <c r="RZI71" s="103"/>
      <c r="RZJ71" s="103"/>
      <c r="RZK71" s="103"/>
      <c r="RZL71" s="103"/>
      <c r="RZM71" s="103"/>
      <c r="RZN71" s="103"/>
      <c r="RZO71" s="103"/>
      <c r="RZP71" s="103"/>
      <c r="RZQ71" s="103"/>
      <c r="RZR71" s="103"/>
      <c r="RZS71" s="103"/>
      <c r="RZT71" s="103"/>
      <c r="RZU71" s="103"/>
      <c r="RZV71" s="103"/>
      <c r="RZW71" s="103"/>
      <c r="RZX71" s="103"/>
      <c r="RZY71" s="103"/>
      <c r="RZZ71" s="103"/>
      <c r="SAA71" s="103"/>
      <c r="SAB71" s="103"/>
      <c r="SAC71" s="103"/>
      <c r="SAD71" s="103"/>
      <c r="SAE71" s="103"/>
      <c r="SAF71" s="103"/>
      <c r="SAG71" s="103"/>
      <c r="SAH71" s="103"/>
      <c r="SAI71" s="103"/>
      <c r="SAJ71" s="103"/>
      <c r="SAK71" s="103"/>
      <c r="SAL71" s="103"/>
      <c r="SAM71" s="103"/>
      <c r="SAN71" s="103"/>
      <c r="SAO71" s="103"/>
      <c r="SAP71" s="103"/>
      <c r="SAQ71" s="103"/>
      <c r="SAR71" s="103"/>
      <c r="SAS71" s="103"/>
      <c r="SAT71" s="103"/>
      <c r="SAU71" s="103"/>
      <c r="SAV71" s="103"/>
      <c r="SAW71" s="103"/>
      <c r="SAX71" s="103"/>
      <c r="SAY71" s="103"/>
      <c r="SAZ71" s="103"/>
      <c r="SBA71" s="103"/>
      <c r="SBB71" s="103"/>
      <c r="SBC71" s="103"/>
      <c r="SBD71" s="103"/>
      <c r="SBE71" s="103"/>
      <c r="SBF71" s="103"/>
      <c r="SBG71" s="103"/>
      <c r="SBH71" s="103"/>
      <c r="SBI71" s="103"/>
      <c r="SBJ71" s="103"/>
      <c r="SBK71" s="103"/>
      <c r="SBL71" s="103"/>
      <c r="SBM71" s="103"/>
      <c r="SBN71" s="103"/>
      <c r="SBO71" s="103"/>
      <c r="SBP71" s="103"/>
      <c r="SBQ71" s="103"/>
      <c r="SBR71" s="103"/>
      <c r="SBS71" s="103"/>
      <c r="SBT71" s="103"/>
      <c r="SBU71" s="103"/>
      <c r="SBV71" s="103"/>
      <c r="SBW71" s="103"/>
      <c r="SBX71" s="103"/>
      <c r="SBY71" s="103"/>
      <c r="SBZ71" s="103"/>
      <c r="SCA71" s="103"/>
      <c r="SCB71" s="103"/>
      <c r="SCC71" s="103"/>
      <c r="SCD71" s="103"/>
      <c r="SCE71" s="103"/>
      <c r="SCF71" s="103"/>
      <c r="SCG71" s="103"/>
      <c r="SCH71" s="103"/>
      <c r="SCI71" s="103"/>
      <c r="SCJ71" s="103"/>
      <c r="SCK71" s="103"/>
      <c r="SCL71" s="103"/>
      <c r="SCM71" s="103"/>
      <c r="SCN71" s="103"/>
      <c r="SCO71" s="103"/>
      <c r="SCP71" s="103"/>
      <c r="SCQ71" s="103"/>
      <c r="SCR71" s="103"/>
      <c r="SCS71" s="103"/>
      <c r="SCT71" s="103"/>
      <c r="SCU71" s="103"/>
      <c r="SCV71" s="103"/>
      <c r="SCW71" s="103"/>
      <c r="SCX71" s="103"/>
      <c r="SCY71" s="103"/>
      <c r="SCZ71" s="103"/>
      <c r="SDA71" s="103"/>
      <c r="SDB71" s="103"/>
      <c r="SDC71" s="103"/>
      <c r="SDD71" s="103"/>
      <c r="SDE71" s="103"/>
      <c r="SDF71" s="103"/>
      <c r="SDG71" s="103"/>
      <c r="SDH71" s="103"/>
      <c r="SDI71" s="103"/>
      <c r="SDJ71" s="103"/>
      <c r="SDK71" s="103"/>
      <c r="SDL71" s="103"/>
      <c r="SDM71" s="103"/>
      <c r="SDN71" s="103"/>
      <c r="SDO71" s="103"/>
      <c r="SDP71" s="103"/>
      <c r="SDQ71" s="103"/>
      <c r="SDR71" s="103"/>
      <c r="SDS71" s="103"/>
      <c r="SDT71" s="103"/>
      <c r="SDU71" s="103"/>
      <c r="SDV71" s="103"/>
      <c r="SDW71" s="103"/>
      <c r="SDX71" s="103"/>
      <c r="SDY71" s="103"/>
      <c r="SDZ71" s="103"/>
      <c r="SEA71" s="103"/>
      <c r="SEB71" s="103"/>
      <c r="SEC71" s="103"/>
      <c r="SED71" s="103"/>
      <c r="SEE71" s="103"/>
      <c r="SEF71" s="103"/>
      <c r="SEG71" s="103"/>
      <c r="SEH71" s="103"/>
      <c r="SEI71" s="103"/>
      <c r="SEJ71" s="103"/>
      <c r="SEK71" s="103"/>
      <c r="SEL71" s="103"/>
      <c r="SEM71" s="103"/>
      <c r="SEN71" s="103"/>
      <c r="SEO71" s="103"/>
      <c r="SEP71" s="103"/>
      <c r="SEQ71" s="103"/>
      <c r="SER71" s="103"/>
      <c r="SES71" s="103"/>
      <c r="SET71" s="103"/>
      <c r="SEU71" s="103"/>
      <c r="SEV71" s="103"/>
      <c r="SEW71" s="103"/>
      <c r="SEX71" s="103"/>
      <c r="SEY71" s="103"/>
      <c r="SEZ71" s="103"/>
      <c r="SFA71" s="103"/>
      <c r="SFB71" s="103"/>
      <c r="SFC71" s="103"/>
      <c r="SFD71" s="103"/>
      <c r="SFE71" s="103"/>
      <c r="SFF71" s="103"/>
      <c r="SFG71" s="103"/>
      <c r="SFH71" s="103"/>
      <c r="SFI71" s="103"/>
      <c r="SFJ71" s="103"/>
      <c r="SFK71" s="103"/>
      <c r="SFL71" s="103"/>
      <c r="SFM71" s="103"/>
      <c r="SFN71" s="103"/>
      <c r="SFO71" s="103"/>
      <c r="SFP71" s="103"/>
      <c r="SFQ71" s="103"/>
      <c r="SFR71" s="103"/>
      <c r="SFS71" s="103"/>
      <c r="SFT71" s="103"/>
      <c r="SFU71" s="103"/>
      <c r="SFV71" s="103"/>
      <c r="SFW71" s="103"/>
      <c r="SFX71" s="103"/>
      <c r="SFY71" s="103"/>
      <c r="SFZ71" s="103"/>
      <c r="SGA71" s="103"/>
      <c r="SGB71" s="103"/>
      <c r="SGC71" s="103"/>
      <c r="SGD71" s="103"/>
      <c r="SGE71" s="103"/>
      <c r="SGF71" s="103"/>
      <c r="SGG71" s="103"/>
      <c r="SGH71" s="103"/>
      <c r="SGI71" s="103"/>
      <c r="SGJ71" s="103"/>
      <c r="SGK71" s="103"/>
      <c r="SGL71" s="103"/>
      <c r="SGM71" s="103"/>
      <c r="SGN71" s="103"/>
      <c r="SGO71" s="103"/>
      <c r="SGP71" s="103"/>
      <c r="SGQ71" s="103"/>
      <c r="SGR71" s="103"/>
      <c r="SGS71" s="103"/>
      <c r="SGT71" s="103"/>
      <c r="SGU71" s="103"/>
      <c r="SGV71" s="103"/>
      <c r="SGW71" s="103"/>
      <c r="SGX71" s="103"/>
      <c r="SGY71" s="103"/>
      <c r="SGZ71" s="103"/>
      <c r="SHA71" s="103"/>
      <c r="SHB71" s="103"/>
      <c r="SHC71" s="103"/>
      <c r="SHD71" s="103"/>
      <c r="SHE71" s="103"/>
      <c r="SHF71" s="103"/>
      <c r="SHG71" s="103"/>
      <c r="SHH71" s="103"/>
      <c r="SHI71" s="103"/>
      <c r="SHJ71" s="103"/>
      <c r="SHK71" s="103"/>
      <c r="SHL71" s="103"/>
      <c r="SHM71" s="103"/>
      <c r="SHN71" s="103"/>
      <c r="SHO71" s="103"/>
      <c r="SHP71" s="103"/>
      <c r="SHQ71" s="103"/>
      <c r="SHR71" s="103"/>
      <c r="SHS71" s="103"/>
      <c r="SHT71" s="103"/>
      <c r="SHU71" s="103"/>
      <c r="SHV71" s="103"/>
      <c r="SHW71" s="103"/>
      <c r="SHX71" s="103"/>
      <c r="SHY71" s="103"/>
      <c r="SHZ71" s="103"/>
      <c r="SIA71" s="103"/>
      <c r="SIB71" s="103"/>
      <c r="SIC71" s="103"/>
      <c r="SID71" s="103"/>
      <c r="SIE71" s="103"/>
      <c r="SIF71" s="103"/>
      <c r="SIG71" s="103"/>
      <c r="SIH71" s="103"/>
      <c r="SII71" s="103"/>
      <c r="SIJ71" s="103"/>
      <c r="SIK71" s="103"/>
      <c r="SIL71" s="103"/>
      <c r="SIM71" s="103"/>
      <c r="SIN71" s="103"/>
      <c r="SIO71" s="103"/>
      <c r="SIP71" s="103"/>
      <c r="SIQ71" s="103"/>
      <c r="SIR71" s="103"/>
      <c r="SIS71" s="103"/>
      <c r="SIT71" s="103"/>
      <c r="SIU71" s="103"/>
      <c r="SIV71" s="103"/>
      <c r="SIW71" s="103"/>
      <c r="SIX71" s="103"/>
      <c r="SIY71" s="103"/>
      <c r="SIZ71" s="103"/>
      <c r="SJA71" s="103"/>
      <c r="SJB71" s="103"/>
      <c r="SJC71" s="103"/>
      <c r="SJD71" s="103"/>
      <c r="SJE71" s="103"/>
      <c r="SJF71" s="103"/>
      <c r="SJG71" s="103"/>
      <c r="SJH71" s="103"/>
      <c r="SJI71" s="103"/>
      <c r="SJJ71" s="103"/>
      <c r="SJK71" s="103"/>
      <c r="SJL71" s="103"/>
      <c r="SJM71" s="103"/>
      <c r="SJN71" s="103"/>
      <c r="SJO71" s="103"/>
      <c r="SJP71" s="103"/>
      <c r="SJQ71" s="103"/>
      <c r="SJR71" s="103"/>
      <c r="SJS71" s="103"/>
      <c r="SJT71" s="103"/>
      <c r="SJU71" s="103"/>
      <c r="SJV71" s="103"/>
      <c r="SJW71" s="103"/>
      <c r="SJX71" s="103"/>
      <c r="SJY71" s="103"/>
      <c r="SJZ71" s="103"/>
      <c r="SKA71" s="103"/>
      <c r="SKB71" s="103"/>
      <c r="SKC71" s="103"/>
      <c r="SKD71" s="103"/>
      <c r="SKE71" s="103"/>
      <c r="SKF71" s="103"/>
      <c r="SKG71" s="103"/>
      <c r="SKH71" s="103"/>
      <c r="SKI71" s="103"/>
      <c r="SKJ71" s="103"/>
      <c r="SKK71" s="103"/>
      <c r="SKL71" s="103"/>
      <c r="SKM71" s="103"/>
      <c r="SKN71" s="103"/>
      <c r="SKO71" s="103"/>
      <c r="SKP71" s="103"/>
      <c r="SKQ71" s="103"/>
      <c r="SKR71" s="103"/>
      <c r="SKS71" s="103"/>
      <c r="SKT71" s="103"/>
      <c r="SKU71" s="103"/>
      <c r="SKV71" s="103"/>
      <c r="SKW71" s="103"/>
      <c r="SKX71" s="103"/>
      <c r="SKY71" s="103"/>
      <c r="SKZ71" s="103"/>
      <c r="SLA71" s="103"/>
      <c r="SLB71" s="103"/>
      <c r="SLC71" s="103"/>
      <c r="SLD71" s="103"/>
      <c r="SLE71" s="103"/>
      <c r="SLF71" s="103"/>
      <c r="SLG71" s="103"/>
      <c r="SLH71" s="103"/>
      <c r="SLI71" s="103"/>
      <c r="SLJ71" s="103"/>
      <c r="SLK71" s="103"/>
      <c r="SLL71" s="103"/>
      <c r="SLM71" s="103"/>
      <c r="SLN71" s="103"/>
      <c r="SLO71" s="103"/>
      <c r="SLP71" s="103"/>
      <c r="SLQ71" s="103"/>
      <c r="SLR71" s="103"/>
      <c r="SLS71" s="103"/>
      <c r="SLT71" s="103"/>
      <c r="SLU71" s="103"/>
      <c r="SLV71" s="103"/>
      <c r="SLW71" s="103"/>
      <c r="SLX71" s="103"/>
      <c r="SLY71" s="103"/>
      <c r="SLZ71" s="103"/>
      <c r="SMA71" s="103"/>
      <c r="SMB71" s="103"/>
      <c r="SMC71" s="103"/>
      <c r="SMD71" s="103"/>
      <c r="SME71" s="103"/>
      <c r="SMF71" s="103"/>
      <c r="SMG71" s="103"/>
      <c r="SMH71" s="103"/>
      <c r="SMI71" s="103"/>
      <c r="SMJ71" s="103"/>
      <c r="SMK71" s="103"/>
      <c r="SML71" s="103"/>
      <c r="SMM71" s="103"/>
      <c r="SMN71" s="103"/>
      <c r="SMO71" s="103"/>
      <c r="SMP71" s="103"/>
      <c r="SMQ71" s="103"/>
      <c r="SMR71" s="103"/>
      <c r="SMS71" s="103"/>
      <c r="SMT71" s="103"/>
      <c r="SMU71" s="103"/>
      <c r="SMV71" s="103"/>
      <c r="SMW71" s="103"/>
      <c r="SMX71" s="103"/>
      <c r="SMY71" s="103"/>
      <c r="SMZ71" s="103"/>
      <c r="SNA71" s="103"/>
      <c r="SNB71" s="103"/>
      <c r="SNC71" s="103"/>
      <c r="SND71" s="103"/>
      <c r="SNE71" s="103"/>
      <c r="SNF71" s="103"/>
      <c r="SNG71" s="103"/>
      <c r="SNH71" s="103"/>
      <c r="SNI71" s="103"/>
      <c r="SNJ71" s="103"/>
      <c r="SNK71" s="103"/>
      <c r="SNL71" s="103"/>
      <c r="SNM71" s="103"/>
      <c r="SNN71" s="103"/>
      <c r="SNO71" s="103"/>
      <c r="SNP71" s="103"/>
      <c r="SNQ71" s="103"/>
      <c r="SNR71" s="103"/>
      <c r="SNS71" s="103"/>
      <c r="SNT71" s="103"/>
      <c r="SNU71" s="103"/>
      <c r="SNV71" s="103"/>
      <c r="SNW71" s="103"/>
      <c r="SNX71" s="103"/>
      <c r="SNY71" s="103"/>
      <c r="SNZ71" s="103"/>
      <c r="SOA71" s="103"/>
      <c r="SOB71" s="103"/>
      <c r="SOC71" s="103"/>
      <c r="SOD71" s="103"/>
      <c r="SOE71" s="103"/>
      <c r="SOF71" s="103"/>
      <c r="SOG71" s="103"/>
      <c r="SOH71" s="103"/>
      <c r="SOI71" s="103"/>
      <c r="SOJ71" s="103"/>
      <c r="SOK71" s="103"/>
      <c r="SOL71" s="103"/>
      <c r="SOM71" s="103"/>
      <c r="SON71" s="103"/>
      <c r="SOO71" s="103"/>
      <c r="SOP71" s="103"/>
      <c r="SOQ71" s="103"/>
      <c r="SOR71" s="103"/>
      <c r="SOS71" s="103"/>
      <c r="SOT71" s="103"/>
      <c r="SOU71" s="103"/>
      <c r="SOV71" s="103"/>
      <c r="SOW71" s="103"/>
      <c r="SOX71" s="103"/>
      <c r="SOY71" s="103"/>
      <c r="SOZ71" s="103"/>
      <c r="SPA71" s="103"/>
      <c r="SPB71" s="103"/>
      <c r="SPC71" s="103"/>
      <c r="SPD71" s="103"/>
      <c r="SPE71" s="103"/>
      <c r="SPF71" s="103"/>
      <c r="SPG71" s="103"/>
      <c r="SPH71" s="103"/>
      <c r="SPI71" s="103"/>
      <c r="SPJ71" s="103"/>
      <c r="SPK71" s="103"/>
      <c r="SPL71" s="103"/>
      <c r="SPM71" s="103"/>
      <c r="SPN71" s="103"/>
      <c r="SPO71" s="103"/>
      <c r="SPP71" s="103"/>
      <c r="SPQ71" s="103"/>
      <c r="SPR71" s="103"/>
      <c r="SPS71" s="103"/>
      <c r="SPT71" s="103"/>
      <c r="SPU71" s="103"/>
      <c r="SPV71" s="103"/>
      <c r="SPW71" s="103"/>
      <c r="SPX71" s="103"/>
      <c r="SPY71" s="103"/>
      <c r="SPZ71" s="103"/>
      <c r="SQA71" s="103"/>
      <c r="SQB71" s="103"/>
      <c r="SQC71" s="103"/>
      <c r="SQD71" s="103"/>
      <c r="SQE71" s="103"/>
      <c r="SQF71" s="103"/>
      <c r="SQG71" s="103"/>
      <c r="SQH71" s="103"/>
      <c r="SQI71" s="103"/>
      <c r="SQJ71" s="103"/>
      <c r="SQK71" s="103"/>
      <c r="SQL71" s="103"/>
      <c r="SQM71" s="103"/>
      <c r="SQN71" s="103"/>
      <c r="SQO71" s="103"/>
      <c r="SQP71" s="103"/>
      <c r="SQQ71" s="103"/>
      <c r="SQR71" s="103"/>
      <c r="SQS71" s="103"/>
      <c r="SQT71" s="103"/>
      <c r="SQU71" s="103"/>
      <c r="SQV71" s="103"/>
      <c r="SQW71" s="103"/>
      <c r="SQX71" s="103"/>
      <c r="SQY71" s="103"/>
      <c r="SQZ71" s="103"/>
      <c r="SRA71" s="103"/>
      <c r="SRB71" s="103"/>
      <c r="SRC71" s="103"/>
      <c r="SRD71" s="103"/>
      <c r="SRE71" s="103"/>
      <c r="SRF71" s="103"/>
      <c r="SRG71" s="103"/>
      <c r="SRH71" s="103"/>
      <c r="SRI71" s="103"/>
      <c r="SRJ71" s="103"/>
      <c r="SRK71" s="103"/>
      <c r="SRL71" s="103"/>
      <c r="SRM71" s="103"/>
      <c r="SRN71" s="103"/>
      <c r="SRO71" s="103"/>
      <c r="SRP71" s="103"/>
      <c r="SRQ71" s="103"/>
      <c r="SRR71" s="103"/>
      <c r="SRS71" s="103"/>
      <c r="SRT71" s="103"/>
      <c r="SRU71" s="103"/>
      <c r="SRV71" s="103"/>
      <c r="SRW71" s="103"/>
      <c r="SRX71" s="103"/>
      <c r="SRY71" s="103"/>
      <c r="SRZ71" s="103"/>
      <c r="SSA71" s="103"/>
      <c r="SSB71" s="103"/>
      <c r="SSC71" s="103"/>
      <c r="SSD71" s="103"/>
      <c r="SSE71" s="103"/>
      <c r="SSF71" s="103"/>
      <c r="SSG71" s="103"/>
      <c r="SSH71" s="103"/>
      <c r="SSI71" s="103"/>
      <c r="SSJ71" s="103"/>
      <c r="SSK71" s="103"/>
      <c r="SSL71" s="103"/>
      <c r="SSM71" s="103"/>
      <c r="SSN71" s="103"/>
      <c r="SSO71" s="103"/>
      <c r="SSP71" s="103"/>
      <c r="SSQ71" s="103"/>
      <c r="SSR71" s="103"/>
      <c r="SSS71" s="103"/>
      <c r="SST71" s="103"/>
      <c r="SSU71" s="103"/>
      <c r="SSV71" s="103"/>
      <c r="SSW71" s="103"/>
      <c r="SSX71" s="103"/>
      <c r="SSY71" s="103"/>
      <c r="SSZ71" s="103"/>
      <c r="STA71" s="103"/>
      <c r="STB71" s="103"/>
      <c r="STC71" s="103"/>
      <c r="STD71" s="103"/>
      <c r="STE71" s="103"/>
      <c r="STF71" s="103"/>
      <c r="STG71" s="103"/>
      <c r="STH71" s="103"/>
      <c r="STI71" s="103"/>
      <c r="STJ71" s="103"/>
      <c r="STK71" s="103"/>
      <c r="STL71" s="103"/>
      <c r="STM71" s="103"/>
      <c r="STN71" s="103"/>
      <c r="STO71" s="103"/>
      <c r="STP71" s="103"/>
      <c r="STQ71" s="103"/>
      <c r="STR71" s="103"/>
      <c r="STS71" s="103"/>
      <c r="STT71" s="103"/>
      <c r="STU71" s="103"/>
      <c r="STV71" s="103"/>
      <c r="STW71" s="103"/>
      <c r="STX71" s="103"/>
      <c r="STY71" s="103"/>
      <c r="STZ71" s="103"/>
      <c r="SUA71" s="103"/>
      <c r="SUB71" s="103"/>
      <c r="SUC71" s="103"/>
      <c r="SUD71" s="103"/>
      <c r="SUE71" s="103"/>
      <c r="SUF71" s="103"/>
      <c r="SUG71" s="103"/>
      <c r="SUH71" s="103"/>
      <c r="SUI71" s="103"/>
      <c r="SUJ71" s="103"/>
      <c r="SUK71" s="103"/>
      <c r="SUL71" s="103"/>
      <c r="SUM71" s="103"/>
      <c r="SUN71" s="103"/>
      <c r="SUO71" s="103"/>
      <c r="SUP71" s="103"/>
      <c r="SUQ71" s="103"/>
      <c r="SUR71" s="103"/>
      <c r="SUS71" s="103"/>
      <c r="SUT71" s="103"/>
      <c r="SUU71" s="103"/>
      <c r="SUV71" s="103"/>
      <c r="SUW71" s="103"/>
      <c r="SUX71" s="103"/>
      <c r="SUY71" s="103"/>
      <c r="SUZ71" s="103"/>
      <c r="SVA71" s="103"/>
      <c r="SVB71" s="103"/>
      <c r="SVC71" s="103"/>
      <c r="SVD71" s="103"/>
      <c r="SVE71" s="103"/>
      <c r="SVF71" s="103"/>
      <c r="SVG71" s="103"/>
      <c r="SVH71" s="103"/>
      <c r="SVI71" s="103"/>
      <c r="SVJ71" s="103"/>
      <c r="SVK71" s="103"/>
      <c r="SVL71" s="103"/>
      <c r="SVM71" s="103"/>
      <c r="SVN71" s="103"/>
      <c r="SVO71" s="103"/>
      <c r="SVP71" s="103"/>
      <c r="SVQ71" s="103"/>
      <c r="SVR71" s="103"/>
      <c r="SVS71" s="103"/>
      <c r="SVT71" s="103"/>
      <c r="SVU71" s="103"/>
      <c r="SVV71" s="103"/>
      <c r="SVW71" s="103"/>
      <c r="SVX71" s="103"/>
      <c r="SVY71" s="103"/>
      <c r="SVZ71" s="103"/>
      <c r="SWA71" s="103"/>
      <c r="SWB71" s="103"/>
      <c r="SWC71" s="103"/>
      <c r="SWD71" s="103"/>
      <c r="SWE71" s="103"/>
      <c r="SWF71" s="103"/>
      <c r="SWG71" s="103"/>
      <c r="SWH71" s="103"/>
      <c r="SWI71" s="103"/>
      <c r="SWJ71" s="103"/>
      <c r="SWK71" s="103"/>
      <c r="SWL71" s="103"/>
      <c r="SWM71" s="103"/>
      <c r="SWN71" s="103"/>
      <c r="SWO71" s="103"/>
      <c r="SWP71" s="103"/>
      <c r="SWQ71" s="103"/>
      <c r="SWR71" s="103"/>
      <c r="SWS71" s="103"/>
      <c r="SWT71" s="103"/>
      <c r="SWU71" s="103"/>
      <c r="SWV71" s="103"/>
      <c r="SWW71" s="103"/>
      <c r="SWX71" s="103"/>
      <c r="SWY71" s="103"/>
      <c r="SWZ71" s="103"/>
      <c r="SXA71" s="103"/>
      <c r="SXB71" s="103"/>
      <c r="SXC71" s="103"/>
      <c r="SXD71" s="103"/>
      <c r="SXE71" s="103"/>
      <c r="SXF71" s="103"/>
      <c r="SXG71" s="103"/>
      <c r="SXH71" s="103"/>
      <c r="SXI71" s="103"/>
      <c r="SXJ71" s="103"/>
      <c r="SXK71" s="103"/>
      <c r="SXL71" s="103"/>
      <c r="SXM71" s="103"/>
      <c r="SXN71" s="103"/>
      <c r="SXO71" s="103"/>
      <c r="SXP71" s="103"/>
      <c r="SXQ71" s="103"/>
      <c r="SXR71" s="103"/>
      <c r="SXS71" s="103"/>
      <c r="SXT71" s="103"/>
      <c r="SXU71" s="103"/>
      <c r="SXV71" s="103"/>
      <c r="SXW71" s="103"/>
      <c r="SXX71" s="103"/>
      <c r="SXY71" s="103"/>
      <c r="SXZ71" s="103"/>
      <c r="SYA71" s="103"/>
      <c r="SYB71" s="103"/>
      <c r="SYC71" s="103"/>
      <c r="SYD71" s="103"/>
      <c r="SYE71" s="103"/>
      <c r="SYF71" s="103"/>
      <c r="SYG71" s="103"/>
      <c r="SYH71" s="103"/>
      <c r="SYI71" s="103"/>
      <c r="SYJ71" s="103"/>
      <c r="SYK71" s="103"/>
      <c r="SYL71" s="103"/>
      <c r="SYM71" s="103"/>
      <c r="SYN71" s="103"/>
      <c r="SYO71" s="103"/>
      <c r="SYP71" s="103"/>
      <c r="SYQ71" s="103"/>
      <c r="SYR71" s="103"/>
      <c r="SYS71" s="103"/>
      <c r="SYT71" s="103"/>
      <c r="SYU71" s="103"/>
      <c r="SYV71" s="103"/>
      <c r="SYW71" s="103"/>
      <c r="SYX71" s="103"/>
      <c r="SYY71" s="103"/>
      <c r="SYZ71" s="103"/>
      <c r="SZA71" s="103"/>
      <c r="SZB71" s="103"/>
      <c r="SZC71" s="103"/>
      <c r="SZD71" s="103"/>
      <c r="SZE71" s="103"/>
      <c r="SZF71" s="103"/>
      <c r="SZG71" s="103"/>
      <c r="SZH71" s="103"/>
      <c r="SZI71" s="103"/>
      <c r="SZJ71" s="103"/>
      <c r="SZK71" s="103"/>
      <c r="SZL71" s="103"/>
      <c r="SZM71" s="103"/>
      <c r="SZN71" s="103"/>
      <c r="SZO71" s="103"/>
      <c r="SZP71" s="103"/>
      <c r="SZQ71" s="103"/>
      <c r="SZR71" s="103"/>
      <c r="SZS71" s="103"/>
      <c r="SZT71" s="103"/>
      <c r="SZU71" s="103"/>
      <c r="SZV71" s="103"/>
      <c r="SZW71" s="103"/>
      <c r="SZX71" s="103"/>
      <c r="SZY71" s="103"/>
      <c r="SZZ71" s="103"/>
      <c r="TAA71" s="103"/>
      <c r="TAB71" s="103"/>
      <c r="TAC71" s="103"/>
      <c r="TAD71" s="103"/>
      <c r="TAE71" s="103"/>
      <c r="TAF71" s="103"/>
      <c r="TAG71" s="103"/>
      <c r="TAH71" s="103"/>
      <c r="TAI71" s="103"/>
      <c r="TAJ71" s="103"/>
      <c r="TAK71" s="103"/>
      <c r="TAL71" s="103"/>
      <c r="TAM71" s="103"/>
      <c r="TAN71" s="103"/>
      <c r="TAO71" s="103"/>
      <c r="TAP71" s="103"/>
      <c r="TAQ71" s="103"/>
      <c r="TAR71" s="103"/>
      <c r="TAS71" s="103"/>
      <c r="TAT71" s="103"/>
      <c r="TAU71" s="103"/>
      <c r="TAV71" s="103"/>
      <c r="TAW71" s="103"/>
      <c r="TAX71" s="103"/>
      <c r="TAY71" s="103"/>
      <c r="TAZ71" s="103"/>
      <c r="TBA71" s="103"/>
      <c r="TBB71" s="103"/>
      <c r="TBC71" s="103"/>
      <c r="TBD71" s="103"/>
      <c r="TBE71" s="103"/>
      <c r="TBF71" s="103"/>
      <c r="TBG71" s="103"/>
      <c r="TBH71" s="103"/>
      <c r="TBI71" s="103"/>
      <c r="TBJ71" s="103"/>
      <c r="TBK71" s="103"/>
      <c r="TBL71" s="103"/>
      <c r="TBM71" s="103"/>
      <c r="TBN71" s="103"/>
      <c r="TBO71" s="103"/>
      <c r="TBP71" s="103"/>
      <c r="TBQ71" s="103"/>
      <c r="TBR71" s="103"/>
      <c r="TBS71" s="103"/>
      <c r="TBT71" s="103"/>
      <c r="TBU71" s="103"/>
      <c r="TBV71" s="103"/>
      <c r="TBW71" s="103"/>
      <c r="TBX71" s="103"/>
      <c r="TBY71" s="103"/>
      <c r="TBZ71" s="103"/>
      <c r="TCA71" s="103"/>
      <c r="TCB71" s="103"/>
      <c r="TCC71" s="103"/>
      <c r="TCD71" s="103"/>
      <c r="TCE71" s="103"/>
      <c r="TCF71" s="103"/>
      <c r="TCG71" s="103"/>
      <c r="TCH71" s="103"/>
      <c r="TCI71" s="103"/>
      <c r="TCJ71" s="103"/>
      <c r="TCK71" s="103"/>
      <c r="TCL71" s="103"/>
      <c r="TCM71" s="103"/>
      <c r="TCN71" s="103"/>
      <c r="TCO71" s="103"/>
      <c r="TCP71" s="103"/>
      <c r="TCQ71" s="103"/>
      <c r="TCR71" s="103"/>
      <c r="TCS71" s="103"/>
      <c r="TCT71" s="103"/>
      <c r="TCU71" s="103"/>
      <c r="TCV71" s="103"/>
      <c r="TCW71" s="103"/>
      <c r="TCX71" s="103"/>
      <c r="TCY71" s="103"/>
      <c r="TCZ71" s="103"/>
      <c r="TDA71" s="103"/>
      <c r="TDB71" s="103"/>
      <c r="TDC71" s="103"/>
      <c r="TDD71" s="103"/>
      <c r="TDE71" s="103"/>
      <c r="TDF71" s="103"/>
      <c r="TDG71" s="103"/>
      <c r="TDH71" s="103"/>
      <c r="TDI71" s="103"/>
      <c r="TDJ71" s="103"/>
      <c r="TDK71" s="103"/>
      <c r="TDL71" s="103"/>
      <c r="TDM71" s="103"/>
      <c r="TDN71" s="103"/>
      <c r="TDO71" s="103"/>
      <c r="TDP71" s="103"/>
      <c r="TDQ71" s="103"/>
      <c r="TDR71" s="103"/>
      <c r="TDS71" s="103"/>
      <c r="TDT71" s="103"/>
      <c r="TDU71" s="103"/>
      <c r="TDV71" s="103"/>
      <c r="TDW71" s="103"/>
      <c r="TDX71" s="103"/>
      <c r="TDY71" s="103"/>
      <c r="TDZ71" s="103"/>
      <c r="TEA71" s="103"/>
      <c r="TEB71" s="103"/>
      <c r="TEC71" s="103"/>
      <c r="TED71" s="103"/>
      <c r="TEE71" s="103"/>
      <c r="TEF71" s="103"/>
      <c r="TEG71" s="103"/>
      <c r="TEH71" s="103"/>
      <c r="TEI71" s="103"/>
      <c r="TEJ71" s="103"/>
      <c r="TEK71" s="103"/>
      <c r="TEL71" s="103"/>
      <c r="TEM71" s="103"/>
      <c r="TEN71" s="103"/>
      <c r="TEO71" s="103"/>
      <c r="TEP71" s="103"/>
      <c r="TEQ71" s="103"/>
      <c r="TER71" s="103"/>
      <c r="TES71" s="103"/>
      <c r="TET71" s="103"/>
      <c r="TEU71" s="103"/>
      <c r="TEV71" s="103"/>
      <c r="TEW71" s="103"/>
      <c r="TEX71" s="103"/>
      <c r="TEY71" s="103"/>
      <c r="TEZ71" s="103"/>
      <c r="TFA71" s="103"/>
      <c r="TFB71" s="103"/>
      <c r="TFC71" s="103"/>
      <c r="TFD71" s="103"/>
      <c r="TFE71" s="103"/>
      <c r="TFF71" s="103"/>
      <c r="TFG71" s="103"/>
      <c r="TFH71" s="103"/>
      <c r="TFI71" s="103"/>
      <c r="TFJ71" s="103"/>
      <c r="TFK71" s="103"/>
      <c r="TFL71" s="103"/>
      <c r="TFM71" s="103"/>
      <c r="TFN71" s="103"/>
      <c r="TFO71" s="103"/>
      <c r="TFP71" s="103"/>
      <c r="TFQ71" s="103"/>
      <c r="TFR71" s="103"/>
      <c r="TFS71" s="103"/>
      <c r="TFT71" s="103"/>
      <c r="TFU71" s="103"/>
      <c r="TFV71" s="103"/>
      <c r="TFW71" s="103"/>
      <c r="TFX71" s="103"/>
      <c r="TFY71" s="103"/>
      <c r="TFZ71" s="103"/>
      <c r="TGA71" s="103"/>
      <c r="TGB71" s="103"/>
      <c r="TGC71" s="103"/>
      <c r="TGD71" s="103"/>
      <c r="TGE71" s="103"/>
      <c r="TGF71" s="103"/>
      <c r="TGG71" s="103"/>
      <c r="TGH71" s="103"/>
      <c r="TGI71" s="103"/>
      <c r="TGJ71" s="103"/>
      <c r="TGK71" s="103"/>
      <c r="TGL71" s="103"/>
      <c r="TGM71" s="103"/>
      <c r="TGN71" s="103"/>
      <c r="TGO71" s="103"/>
      <c r="TGP71" s="103"/>
      <c r="TGQ71" s="103"/>
      <c r="TGR71" s="103"/>
      <c r="TGS71" s="103"/>
      <c r="TGT71" s="103"/>
      <c r="TGU71" s="103"/>
      <c r="TGV71" s="103"/>
      <c r="TGW71" s="103"/>
      <c r="TGX71" s="103"/>
      <c r="TGY71" s="103"/>
      <c r="TGZ71" s="103"/>
      <c r="THA71" s="103"/>
      <c r="THB71" s="103"/>
      <c r="THC71" s="103"/>
      <c r="THD71" s="103"/>
      <c r="THE71" s="103"/>
      <c r="THF71" s="103"/>
      <c r="THG71" s="103"/>
      <c r="THH71" s="103"/>
      <c r="THI71" s="103"/>
      <c r="THJ71" s="103"/>
      <c r="THK71" s="103"/>
      <c r="THL71" s="103"/>
      <c r="THM71" s="103"/>
      <c r="THN71" s="103"/>
      <c r="THO71" s="103"/>
      <c r="THP71" s="103"/>
      <c r="THQ71" s="103"/>
      <c r="THR71" s="103"/>
      <c r="THS71" s="103"/>
      <c r="THT71" s="103"/>
      <c r="THU71" s="103"/>
      <c r="THV71" s="103"/>
      <c r="THW71" s="103"/>
      <c r="THX71" s="103"/>
      <c r="THY71" s="103"/>
      <c r="THZ71" s="103"/>
      <c r="TIA71" s="103"/>
      <c r="TIB71" s="103"/>
      <c r="TIC71" s="103"/>
      <c r="TID71" s="103"/>
      <c r="TIE71" s="103"/>
      <c r="TIF71" s="103"/>
      <c r="TIG71" s="103"/>
      <c r="TIH71" s="103"/>
      <c r="TII71" s="103"/>
      <c r="TIJ71" s="103"/>
      <c r="TIK71" s="103"/>
      <c r="TIL71" s="103"/>
      <c r="TIM71" s="103"/>
      <c r="TIN71" s="103"/>
      <c r="TIO71" s="103"/>
      <c r="TIP71" s="103"/>
      <c r="TIQ71" s="103"/>
      <c r="TIR71" s="103"/>
      <c r="TIS71" s="103"/>
      <c r="TIT71" s="103"/>
      <c r="TIU71" s="103"/>
      <c r="TIV71" s="103"/>
      <c r="TIW71" s="103"/>
      <c r="TIX71" s="103"/>
      <c r="TIY71" s="103"/>
      <c r="TIZ71" s="103"/>
      <c r="TJA71" s="103"/>
      <c r="TJB71" s="103"/>
      <c r="TJC71" s="103"/>
      <c r="TJD71" s="103"/>
      <c r="TJE71" s="103"/>
      <c r="TJF71" s="103"/>
      <c r="TJG71" s="103"/>
      <c r="TJH71" s="103"/>
      <c r="TJI71" s="103"/>
      <c r="TJJ71" s="103"/>
      <c r="TJK71" s="103"/>
      <c r="TJL71" s="103"/>
      <c r="TJM71" s="103"/>
      <c r="TJN71" s="103"/>
      <c r="TJO71" s="103"/>
      <c r="TJP71" s="103"/>
      <c r="TJQ71" s="103"/>
      <c r="TJR71" s="103"/>
      <c r="TJS71" s="103"/>
      <c r="TJT71" s="103"/>
      <c r="TJU71" s="103"/>
      <c r="TJV71" s="103"/>
      <c r="TJW71" s="103"/>
      <c r="TJX71" s="103"/>
      <c r="TJY71" s="103"/>
      <c r="TJZ71" s="103"/>
      <c r="TKA71" s="103"/>
      <c r="TKB71" s="103"/>
      <c r="TKC71" s="103"/>
      <c r="TKD71" s="103"/>
      <c r="TKE71" s="103"/>
      <c r="TKF71" s="103"/>
      <c r="TKG71" s="103"/>
      <c r="TKH71" s="103"/>
      <c r="TKI71" s="103"/>
      <c r="TKJ71" s="103"/>
      <c r="TKK71" s="103"/>
      <c r="TKL71" s="103"/>
      <c r="TKM71" s="103"/>
      <c r="TKN71" s="103"/>
      <c r="TKO71" s="103"/>
      <c r="TKP71" s="103"/>
      <c r="TKQ71" s="103"/>
      <c r="TKR71" s="103"/>
      <c r="TKS71" s="103"/>
      <c r="TKT71" s="103"/>
      <c r="TKU71" s="103"/>
      <c r="TKV71" s="103"/>
      <c r="TKW71" s="103"/>
      <c r="TKX71" s="103"/>
      <c r="TKY71" s="103"/>
      <c r="TKZ71" s="103"/>
      <c r="TLA71" s="103"/>
      <c r="TLB71" s="103"/>
      <c r="TLC71" s="103"/>
      <c r="TLD71" s="103"/>
      <c r="TLE71" s="103"/>
      <c r="TLF71" s="103"/>
      <c r="TLG71" s="103"/>
      <c r="TLH71" s="103"/>
      <c r="TLI71" s="103"/>
      <c r="TLJ71" s="103"/>
      <c r="TLK71" s="103"/>
      <c r="TLL71" s="103"/>
      <c r="TLM71" s="103"/>
      <c r="TLN71" s="103"/>
      <c r="TLO71" s="103"/>
      <c r="TLP71" s="103"/>
      <c r="TLQ71" s="103"/>
      <c r="TLR71" s="103"/>
      <c r="TLS71" s="103"/>
      <c r="TLT71" s="103"/>
      <c r="TLU71" s="103"/>
      <c r="TLV71" s="103"/>
      <c r="TLW71" s="103"/>
      <c r="TLX71" s="103"/>
      <c r="TLY71" s="103"/>
      <c r="TLZ71" s="103"/>
      <c r="TMA71" s="103"/>
      <c r="TMB71" s="103"/>
      <c r="TMC71" s="103"/>
      <c r="TMD71" s="103"/>
      <c r="TME71" s="103"/>
      <c r="TMF71" s="103"/>
      <c r="TMG71" s="103"/>
      <c r="TMH71" s="103"/>
      <c r="TMI71" s="103"/>
      <c r="TMJ71" s="103"/>
      <c r="TMK71" s="103"/>
      <c r="TML71" s="103"/>
      <c r="TMM71" s="103"/>
      <c r="TMN71" s="103"/>
      <c r="TMO71" s="103"/>
      <c r="TMP71" s="103"/>
      <c r="TMQ71" s="103"/>
      <c r="TMR71" s="103"/>
      <c r="TMS71" s="103"/>
      <c r="TMT71" s="103"/>
      <c r="TMU71" s="103"/>
      <c r="TMV71" s="103"/>
      <c r="TMW71" s="103"/>
      <c r="TMX71" s="103"/>
      <c r="TMY71" s="103"/>
      <c r="TMZ71" s="103"/>
      <c r="TNA71" s="103"/>
      <c r="TNB71" s="103"/>
      <c r="TNC71" s="103"/>
      <c r="TND71" s="103"/>
      <c r="TNE71" s="103"/>
      <c r="TNF71" s="103"/>
      <c r="TNG71" s="103"/>
      <c r="TNH71" s="103"/>
      <c r="TNI71" s="103"/>
      <c r="TNJ71" s="103"/>
      <c r="TNK71" s="103"/>
      <c r="TNL71" s="103"/>
      <c r="TNM71" s="103"/>
      <c r="TNN71" s="103"/>
      <c r="TNO71" s="103"/>
      <c r="TNP71" s="103"/>
      <c r="TNQ71" s="103"/>
      <c r="TNR71" s="103"/>
      <c r="TNS71" s="103"/>
      <c r="TNT71" s="103"/>
      <c r="TNU71" s="103"/>
      <c r="TNV71" s="103"/>
      <c r="TNW71" s="103"/>
      <c r="TNX71" s="103"/>
      <c r="TNY71" s="103"/>
      <c r="TNZ71" s="103"/>
      <c r="TOA71" s="103"/>
      <c r="TOB71" s="103"/>
      <c r="TOC71" s="103"/>
      <c r="TOD71" s="103"/>
      <c r="TOE71" s="103"/>
      <c r="TOF71" s="103"/>
      <c r="TOG71" s="103"/>
      <c r="TOH71" s="103"/>
      <c r="TOI71" s="103"/>
      <c r="TOJ71" s="103"/>
      <c r="TOK71" s="103"/>
      <c r="TOL71" s="103"/>
      <c r="TOM71" s="103"/>
      <c r="TON71" s="103"/>
      <c r="TOO71" s="103"/>
      <c r="TOP71" s="103"/>
      <c r="TOQ71" s="103"/>
      <c r="TOR71" s="103"/>
      <c r="TOS71" s="103"/>
      <c r="TOT71" s="103"/>
      <c r="TOU71" s="103"/>
      <c r="TOV71" s="103"/>
      <c r="TOW71" s="103"/>
      <c r="TOX71" s="103"/>
      <c r="TOY71" s="103"/>
      <c r="TOZ71" s="103"/>
      <c r="TPA71" s="103"/>
      <c r="TPB71" s="103"/>
      <c r="TPC71" s="103"/>
      <c r="TPD71" s="103"/>
      <c r="TPE71" s="103"/>
      <c r="TPF71" s="103"/>
      <c r="TPG71" s="103"/>
      <c r="TPH71" s="103"/>
      <c r="TPI71" s="103"/>
      <c r="TPJ71" s="103"/>
      <c r="TPK71" s="103"/>
      <c r="TPL71" s="103"/>
      <c r="TPM71" s="103"/>
      <c r="TPN71" s="103"/>
      <c r="TPO71" s="103"/>
      <c r="TPP71" s="103"/>
      <c r="TPQ71" s="103"/>
      <c r="TPR71" s="103"/>
      <c r="TPS71" s="103"/>
      <c r="TPT71" s="103"/>
      <c r="TPU71" s="103"/>
      <c r="TPV71" s="103"/>
      <c r="TPW71" s="103"/>
      <c r="TPX71" s="103"/>
      <c r="TPY71" s="103"/>
      <c r="TPZ71" s="103"/>
      <c r="TQA71" s="103"/>
      <c r="TQB71" s="103"/>
      <c r="TQC71" s="103"/>
      <c r="TQD71" s="103"/>
      <c r="TQE71" s="103"/>
      <c r="TQF71" s="103"/>
      <c r="TQG71" s="103"/>
      <c r="TQH71" s="103"/>
      <c r="TQI71" s="103"/>
      <c r="TQJ71" s="103"/>
      <c r="TQK71" s="103"/>
      <c r="TQL71" s="103"/>
      <c r="TQM71" s="103"/>
      <c r="TQN71" s="103"/>
      <c r="TQO71" s="103"/>
      <c r="TQP71" s="103"/>
      <c r="TQQ71" s="103"/>
      <c r="TQR71" s="103"/>
      <c r="TQS71" s="103"/>
      <c r="TQT71" s="103"/>
      <c r="TQU71" s="103"/>
      <c r="TQV71" s="103"/>
      <c r="TQW71" s="103"/>
      <c r="TQX71" s="103"/>
      <c r="TQY71" s="103"/>
      <c r="TQZ71" s="103"/>
      <c r="TRA71" s="103"/>
      <c r="TRB71" s="103"/>
      <c r="TRC71" s="103"/>
      <c r="TRD71" s="103"/>
      <c r="TRE71" s="103"/>
      <c r="TRF71" s="103"/>
      <c r="TRG71" s="103"/>
      <c r="TRH71" s="103"/>
      <c r="TRI71" s="103"/>
      <c r="TRJ71" s="103"/>
      <c r="TRK71" s="103"/>
      <c r="TRL71" s="103"/>
      <c r="TRM71" s="103"/>
      <c r="TRN71" s="103"/>
      <c r="TRO71" s="103"/>
      <c r="TRP71" s="103"/>
      <c r="TRQ71" s="103"/>
      <c r="TRR71" s="103"/>
      <c r="TRS71" s="103"/>
      <c r="TRT71" s="103"/>
      <c r="TRU71" s="103"/>
      <c r="TRV71" s="103"/>
      <c r="TRW71" s="103"/>
      <c r="TRX71" s="103"/>
      <c r="TRY71" s="103"/>
      <c r="TRZ71" s="103"/>
      <c r="TSA71" s="103"/>
      <c r="TSB71" s="103"/>
      <c r="TSC71" s="103"/>
      <c r="TSD71" s="103"/>
      <c r="TSE71" s="103"/>
      <c r="TSF71" s="103"/>
      <c r="TSG71" s="103"/>
      <c r="TSH71" s="103"/>
      <c r="TSI71" s="103"/>
      <c r="TSJ71" s="103"/>
      <c r="TSK71" s="103"/>
      <c r="TSL71" s="103"/>
      <c r="TSM71" s="103"/>
      <c r="TSN71" s="103"/>
      <c r="TSO71" s="103"/>
      <c r="TSP71" s="103"/>
      <c r="TSQ71" s="103"/>
      <c r="TSR71" s="103"/>
      <c r="TSS71" s="103"/>
      <c r="TST71" s="103"/>
      <c r="TSU71" s="103"/>
      <c r="TSV71" s="103"/>
      <c r="TSW71" s="103"/>
      <c r="TSX71" s="103"/>
      <c r="TSY71" s="103"/>
      <c r="TSZ71" s="103"/>
      <c r="TTA71" s="103"/>
      <c r="TTB71" s="103"/>
      <c r="TTC71" s="103"/>
      <c r="TTD71" s="103"/>
      <c r="TTE71" s="103"/>
      <c r="TTF71" s="103"/>
      <c r="TTG71" s="103"/>
      <c r="TTH71" s="103"/>
      <c r="TTI71" s="103"/>
      <c r="TTJ71" s="103"/>
      <c r="TTK71" s="103"/>
      <c r="TTL71" s="103"/>
      <c r="TTM71" s="103"/>
      <c r="TTN71" s="103"/>
      <c r="TTO71" s="103"/>
      <c r="TTP71" s="103"/>
      <c r="TTQ71" s="103"/>
      <c r="TTR71" s="103"/>
      <c r="TTS71" s="103"/>
      <c r="TTT71" s="103"/>
      <c r="TTU71" s="103"/>
      <c r="TTV71" s="103"/>
      <c r="TTW71" s="103"/>
      <c r="TTX71" s="103"/>
      <c r="TTY71" s="103"/>
      <c r="TTZ71" s="103"/>
      <c r="TUA71" s="103"/>
      <c r="TUB71" s="103"/>
      <c r="TUC71" s="103"/>
      <c r="TUD71" s="103"/>
      <c r="TUE71" s="103"/>
      <c r="TUF71" s="103"/>
      <c r="TUG71" s="103"/>
      <c r="TUH71" s="103"/>
      <c r="TUI71" s="103"/>
      <c r="TUJ71" s="103"/>
      <c r="TUK71" s="103"/>
      <c r="TUL71" s="103"/>
      <c r="TUM71" s="103"/>
      <c r="TUN71" s="103"/>
      <c r="TUO71" s="103"/>
      <c r="TUP71" s="103"/>
      <c r="TUQ71" s="103"/>
      <c r="TUR71" s="103"/>
      <c r="TUS71" s="103"/>
      <c r="TUT71" s="103"/>
      <c r="TUU71" s="103"/>
      <c r="TUV71" s="103"/>
      <c r="TUW71" s="103"/>
      <c r="TUX71" s="103"/>
      <c r="TUY71" s="103"/>
      <c r="TUZ71" s="103"/>
      <c r="TVA71" s="103"/>
      <c r="TVB71" s="103"/>
      <c r="TVC71" s="103"/>
      <c r="TVD71" s="103"/>
      <c r="TVE71" s="103"/>
      <c r="TVF71" s="103"/>
      <c r="TVG71" s="103"/>
      <c r="TVH71" s="103"/>
      <c r="TVI71" s="103"/>
      <c r="TVJ71" s="103"/>
      <c r="TVK71" s="103"/>
      <c r="TVL71" s="103"/>
      <c r="TVM71" s="103"/>
      <c r="TVN71" s="103"/>
      <c r="TVO71" s="103"/>
      <c r="TVP71" s="103"/>
      <c r="TVQ71" s="103"/>
      <c r="TVR71" s="103"/>
      <c r="TVS71" s="103"/>
      <c r="TVT71" s="103"/>
      <c r="TVU71" s="103"/>
      <c r="TVV71" s="103"/>
      <c r="TVW71" s="103"/>
      <c r="TVX71" s="103"/>
      <c r="TVY71" s="103"/>
      <c r="TVZ71" s="103"/>
      <c r="TWA71" s="103"/>
      <c r="TWB71" s="103"/>
      <c r="TWC71" s="103"/>
      <c r="TWD71" s="103"/>
      <c r="TWE71" s="103"/>
      <c r="TWF71" s="103"/>
      <c r="TWG71" s="103"/>
      <c r="TWH71" s="103"/>
      <c r="TWI71" s="103"/>
      <c r="TWJ71" s="103"/>
      <c r="TWK71" s="103"/>
      <c r="TWL71" s="103"/>
      <c r="TWM71" s="103"/>
      <c r="TWN71" s="103"/>
      <c r="TWO71" s="103"/>
      <c r="TWP71" s="103"/>
      <c r="TWQ71" s="103"/>
      <c r="TWR71" s="103"/>
      <c r="TWS71" s="103"/>
      <c r="TWT71" s="103"/>
      <c r="TWU71" s="103"/>
      <c r="TWV71" s="103"/>
      <c r="TWW71" s="103"/>
      <c r="TWX71" s="103"/>
      <c r="TWY71" s="103"/>
      <c r="TWZ71" s="103"/>
      <c r="TXA71" s="103"/>
      <c r="TXB71" s="103"/>
      <c r="TXC71" s="103"/>
      <c r="TXD71" s="103"/>
      <c r="TXE71" s="103"/>
      <c r="TXF71" s="103"/>
      <c r="TXG71" s="103"/>
      <c r="TXH71" s="103"/>
      <c r="TXI71" s="103"/>
      <c r="TXJ71" s="103"/>
      <c r="TXK71" s="103"/>
      <c r="TXL71" s="103"/>
      <c r="TXM71" s="103"/>
      <c r="TXN71" s="103"/>
      <c r="TXO71" s="103"/>
      <c r="TXP71" s="103"/>
      <c r="TXQ71" s="103"/>
      <c r="TXR71" s="103"/>
      <c r="TXS71" s="103"/>
      <c r="TXT71" s="103"/>
      <c r="TXU71" s="103"/>
      <c r="TXV71" s="103"/>
      <c r="TXW71" s="103"/>
      <c r="TXX71" s="103"/>
      <c r="TXY71" s="103"/>
      <c r="TXZ71" s="103"/>
      <c r="TYA71" s="103"/>
      <c r="TYB71" s="103"/>
      <c r="TYC71" s="103"/>
      <c r="TYD71" s="103"/>
      <c r="TYE71" s="103"/>
      <c r="TYF71" s="103"/>
      <c r="TYG71" s="103"/>
      <c r="TYH71" s="103"/>
      <c r="TYI71" s="103"/>
      <c r="TYJ71" s="103"/>
      <c r="TYK71" s="103"/>
      <c r="TYL71" s="103"/>
      <c r="TYM71" s="103"/>
      <c r="TYN71" s="103"/>
      <c r="TYO71" s="103"/>
      <c r="TYP71" s="103"/>
      <c r="TYQ71" s="103"/>
      <c r="TYR71" s="103"/>
      <c r="TYS71" s="103"/>
      <c r="TYT71" s="103"/>
      <c r="TYU71" s="103"/>
      <c r="TYV71" s="103"/>
      <c r="TYW71" s="103"/>
      <c r="TYX71" s="103"/>
      <c r="TYY71" s="103"/>
      <c r="TYZ71" s="103"/>
      <c r="TZA71" s="103"/>
      <c r="TZB71" s="103"/>
      <c r="TZC71" s="103"/>
      <c r="TZD71" s="103"/>
      <c r="TZE71" s="103"/>
      <c r="TZF71" s="103"/>
      <c r="TZG71" s="103"/>
      <c r="TZH71" s="103"/>
      <c r="TZI71" s="103"/>
      <c r="TZJ71" s="103"/>
      <c r="TZK71" s="103"/>
      <c r="TZL71" s="103"/>
      <c r="TZM71" s="103"/>
      <c r="TZN71" s="103"/>
      <c r="TZO71" s="103"/>
      <c r="TZP71" s="103"/>
      <c r="TZQ71" s="103"/>
      <c r="TZR71" s="103"/>
      <c r="TZS71" s="103"/>
      <c r="TZT71" s="103"/>
      <c r="TZU71" s="103"/>
      <c r="TZV71" s="103"/>
      <c r="TZW71" s="103"/>
      <c r="TZX71" s="103"/>
      <c r="TZY71" s="103"/>
      <c r="TZZ71" s="103"/>
      <c r="UAA71" s="103"/>
      <c r="UAB71" s="103"/>
      <c r="UAC71" s="103"/>
      <c r="UAD71" s="103"/>
      <c r="UAE71" s="103"/>
      <c r="UAF71" s="103"/>
      <c r="UAG71" s="103"/>
      <c r="UAH71" s="103"/>
      <c r="UAI71" s="103"/>
      <c r="UAJ71" s="103"/>
      <c r="UAK71" s="103"/>
      <c r="UAL71" s="103"/>
      <c r="UAM71" s="103"/>
      <c r="UAN71" s="103"/>
      <c r="UAO71" s="103"/>
      <c r="UAP71" s="103"/>
      <c r="UAQ71" s="103"/>
      <c r="UAR71" s="103"/>
      <c r="UAS71" s="103"/>
      <c r="UAT71" s="103"/>
      <c r="UAU71" s="103"/>
      <c r="UAV71" s="103"/>
      <c r="UAW71" s="103"/>
      <c r="UAX71" s="103"/>
      <c r="UAY71" s="103"/>
      <c r="UAZ71" s="103"/>
      <c r="UBA71" s="103"/>
      <c r="UBB71" s="103"/>
      <c r="UBC71" s="103"/>
      <c r="UBD71" s="103"/>
      <c r="UBE71" s="103"/>
      <c r="UBF71" s="103"/>
      <c r="UBG71" s="103"/>
      <c r="UBH71" s="103"/>
      <c r="UBI71" s="103"/>
      <c r="UBJ71" s="103"/>
      <c r="UBK71" s="103"/>
      <c r="UBL71" s="103"/>
      <c r="UBM71" s="103"/>
      <c r="UBN71" s="103"/>
      <c r="UBO71" s="103"/>
      <c r="UBP71" s="103"/>
      <c r="UBQ71" s="103"/>
      <c r="UBR71" s="103"/>
      <c r="UBS71" s="103"/>
      <c r="UBT71" s="103"/>
      <c r="UBU71" s="103"/>
      <c r="UBV71" s="103"/>
      <c r="UBW71" s="103"/>
      <c r="UBX71" s="103"/>
      <c r="UBY71" s="103"/>
      <c r="UBZ71" s="103"/>
      <c r="UCA71" s="103"/>
      <c r="UCB71" s="103"/>
      <c r="UCC71" s="103"/>
      <c r="UCD71" s="103"/>
      <c r="UCE71" s="103"/>
      <c r="UCF71" s="103"/>
      <c r="UCG71" s="103"/>
      <c r="UCH71" s="103"/>
      <c r="UCI71" s="103"/>
      <c r="UCJ71" s="103"/>
      <c r="UCK71" s="103"/>
      <c r="UCL71" s="103"/>
      <c r="UCM71" s="103"/>
      <c r="UCN71" s="103"/>
      <c r="UCO71" s="103"/>
      <c r="UCP71" s="103"/>
      <c r="UCQ71" s="103"/>
      <c r="UCR71" s="103"/>
      <c r="UCS71" s="103"/>
      <c r="UCT71" s="103"/>
      <c r="UCU71" s="103"/>
      <c r="UCV71" s="103"/>
      <c r="UCW71" s="103"/>
      <c r="UCX71" s="103"/>
      <c r="UCY71" s="103"/>
      <c r="UCZ71" s="103"/>
      <c r="UDA71" s="103"/>
      <c r="UDB71" s="103"/>
      <c r="UDC71" s="103"/>
      <c r="UDD71" s="103"/>
      <c r="UDE71" s="103"/>
      <c r="UDF71" s="103"/>
      <c r="UDG71" s="103"/>
      <c r="UDH71" s="103"/>
      <c r="UDI71" s="103"/>
      <c r="UDJ71" s="103"/>
      <c r="UDK71" s="103"/>
      <c r="UDL71" s="103"/>
      <c r="UDM71" s="103"/>
      <c r="UDN71" s="103"/>
      <c r="UDO71" s="103"/>
      <c r="UDP71" s="103"/>
      <c r="UDQ71" s="103"/>
      <c r="UDR71" s="103"/>
      <c r="UDS71" s="103"/>
      <c r="UDT71" s="103"/>
      <c r="UDU71" s="103"/>
      <c r="UDV71" s="103"/>
      <c r="UDW71" s="103"/>
      <c r="UDX71" s="103"/>
      <c r="UDY71" s="103"/>
      <c r="UDZ71" s="103"/>
      <c r="UEA71" s="103"/>
      <c r="UEB71" s="103"/>
      <c r="UEC71" s="103"/>
      <c r="UED71" s="103"/>
      <c r="UEE71" s="103"/>
      <c r="UEF71" s="103"/>
      <c r="UEG71" s="103"/>
      <c r="UEH71" s="103"/>
      <c r="UEI71" s="103"/>
      <c r="UEJ71" s="103"/>
      <c r="UEK71" s="103"/>
      <c r="UEL71" s="103"/>
      <c r="UEM71" s="103"/>
      <c r="UEN71" s="103"/>
      <c r="UEO71" s="103"/>
      <c r="UEP71" s="103"/>
      <c r="UEQ71" s="103"/>
      <c r="UER71" s="103"/>
      <c r="UES71" s="103"/>
      <c r="UET71" s="103"/>
      <c r="UEU71" s="103"/>
      <c r="UEV71" s="103"/>
      <c r="UEW71" s="103"/>
      <c r="UEX71" s="103"/>
      <c r="UEY71" s="103"/>
      <c r="UEZ71" s="103"/>
      <c r="UFA71" s="103"/>
      <c r="UFB71" s="103"/>
      <c r="UFC71" s="103"/>
      <c r="UFD71" s="103"/>
      <c r="UFE71" s="103"/>
      <c r="UFF71" s="103"/>
      <c r="UFG71" s="103"/>
      <c r="UFH71" s="103"/>
      <c r="UFI71" s="103"/>
      <c r="UFJ71" s="103"/>
      <c r="UFK71" s="103"/>
      <c r="UFL71" s="103"/>
      <c r="UFM71" s="103"/>
      <c r="UFN71" s="103"/>
      <c r="UFO71" s="103"/>
      <c r="UFP71" s="103"/>
      <c r="UFQ71" s="103"/>
      <c r="UFR71" s="103"/>
      <c r="UFS71" s="103"/>
      <c r="UFT71" s="103"/>
      <c r="UFU71" s="103"/>
      <c r="UFV71" s="103"/>
      <c r="UFW71" s="103"/>
      <c r="UFX71" s="103"/>
      <c r="UFY71" s="103"/>
      <c r="UFZ71" s="103"/>
      <c r="UGA71" s="103"/>
      <c r="UGB71" s="103"/>
      <c r="UGC71" s="103"/>
      <c r="UGD71" s="103"/>
      <c r="UGE71" s="103"/>
      <c r="UGF71" s="103"/>
      <c r="UGG71" s="103"/>
      <c r="UGH71" s="103"/>
      <c r="UGI71" s="103"/>
      <c r="UGJ71" s="103"/>
      <c r="UGK71" s="103"/>
      <c r="UGL71" s="103"/>
      <c r="UGM71" s="103"/>
      <c r="UGN71" s="103"/>
      <c r="UGO71" s="103"/>
      <c r="UGP71" s="103"/>
      <c r="UGQ71" s="103"/>
      <c r="UGR71" s="103"/>
      <c r="UGS71" s="103"/>
      <c r="UGT71" s="103"/>
      <c r="UGU71" s="103"/>
      <c r="UGV71" s="103"/>
      <c r="UGW71" s="103"/>
      <c r="UGX71" s="103"/>
      <c r="UGY71" s="103"/>
      <c r="UGZ71" s="103"/>
      <c r="UHA71" s="103"/>
      <c r="UHB71" s="103"/>
      <c r="UHC71" s="103"/>
      <c r="UHD71" s="103"/>
      <c r="UHE71" s="103"/>
      <c r="UHF71" s="103"/>
      <c r="UHG71" s="103"/>
      <c r="UHH71" s="103"/>
      <c r="UHI71" s="103"/>
      <c r="UHJ71" s="103"/>
      <c r="UHK71" s="103"/>
      <c r="UHL71" s="103"/>
      <c r="UHM71" s="103"/>
      <c r="UHN71" s="103"/>
      <c r="UHO71" s="103"/>
      <c r="UHP71" s="103"/>
      <c r="UHQ71" s="103"/>
      <c r="UHR71" s="103"/>
      <c r="UHS71" s="103"/>
      <c r="UHT71" s="103"/>
      <c r="UHU71" s="103"/>
      <c r="UHV71" s="103"/>
      <c r="UHW71" s="103"/>
      <c r="UHX71" s="103"/>
      <c r="UHY71" s="103"/>
      <c r="UHZ71" s="103"/>
      <c r="UIA71" s="103"/>
      <c r="UIB71" s="103"/>
      <c r="UIC71" s="103"/>
      <c r="UID71" s="103"/>
      <c r="UIE71" s="103"/>
      <c r="UIF71" s="103"/>
      <c r="UIG71" s="103"/>
      <c r="UIH71" s="103"/>
      <c r="UII71" s="103"/>
      <c r="UIJ71" s="103"/>
      <c r="UIK71" s="103"/>
      <c r="UIL71" s="103"/>
      <c r="UIM71" s="103"/>
      <c r="UIN71" s="103"/>
      <c r="UIO71" s="103"/>
      <c r="UIP71" s="103"/>
      <c r="UIQ71" s="103"/>
      <c r="UIR71" s="103"/>
      <c r="UIS71" s="103"/>
      <c r="UIT71" s="103"/>
      <c r="UIU71" s="103"/>
      <c r="UIV71" s="103"/>
      <c r="UIW71" s="103"/>
      <c r="UIX71" s="103"/>
      <c r="UIY71" s="103"/>
      <c r="UIZ71" s="103"/>
      <c r="UJA71" s="103"/>
      <c r="UJB71" s="103"/>
      <c r="UJC71" s="103"/>
      <c r="UJD71" s="103"/>
      <c r="UJE71" s="103"/>
      <c r="UJF71" s="103"/>
      <c r="UJG71" s="103"/>
      <c r="UJH71" s="103"/>
      <c r="UJI71" s="103"/>
      <c r="UJJ71" s="103"/>
      <c r="UJK71" s="103"/>
      <c r="UJL71" s="103"/>
      <c r="UJM71" s="103"/>
      <c r="UJN71" s="103"/>
      <c r="UJO71" s="103"/>
      <c r="UJP71" s="103"/>
      <c r="UJQ71" s="103"/>
      <c r="UJR71" s="103"/>
      <c r="UJS71" s="103"/>
      <c r="UJT71" s="103"/>
      <c r="UJU71" s="103"/>
      <c r="UJV71" s="103"/>
      <c r="UJW71" s="103"/>
      <c r="UJX71" s="103"/>
      <c r="UJY71" s="103"/>
      <c r="UJZ71" s="103"/>
      <c r="UKA71" s="103"/>
      <c r="UKB71" s="103"/>
      <c r="UKC71" s="103"/>
      <c r="UKD71" s="103"/>
      <c r="UKE71" s="103"/>
      <c r="UKF71" s="103"/>
      <c r="UKG71" s="103"/>
      <c r="UKH71" s="103"/>
      <c r="UKI71" s="103"/>
      <c r="UKJ71" s="103"/>
      <c r="UKK71" s="103"/>
      <c r="UKL71" s="103"/>
      <c r="UKM71" s="103"/>
      <c r="UKN71" s="103"/>
      <c r="UKO71" s="103"/>
      <c r="UKP71" s="103"/>
      <c r="UKQ71" s="103"/>
      <c r="UKR71" s="103"/>
      <c r="UKS71" s="103"/>
      <c r="UKT71" s="103"/>
      <c r="UKU71" s="103"/>
      <c r="UKV71" s="103"/>
      <c r="UKW71" s="103"/>
      <c r="UKX71" s="103"/>
      <c r="UKY71" s="103"/>
      <c r="UKZ71" s="103"/>
      <c r="ULA71" s="103"/>
      <c r="ULB71" s="103"/>
      <c r="ULC71" s="103"/>
      <c r="ULD71" s="103"/>
      <c r="ULE71" s="103"/>
      <c r="ULF71" s="103"/>
      <c r="ULG71" s="103"/>
      <c r="ULH71" s="103"/>
      <c r="ULI71" s="103"/>
      <c r="ULJ71" s="103"/>
      <c r="ULK71" s="103"/>
      <c r="ULL71" s="103"/>
      <c r="ULM71" s="103"/>
      <c r="ULN71" s="103"/>
      <c r="ULO71" s="103"/>
      <c r="ULP71" s="103"/>
      <c r="ULQ71" s="103"/>
      <c r="ULR71" s="103"/>
      <c r="ULS71" s="103"/>
      <c r="ULT71" s="103"/>
      <c r="ULU71" s="103"/>
      <c r="ULV71" s="103"/>
      <c r="ULW71" s="103"/>
      <c r="ULX71" s="103"/>
      <c r="ULY71" s="103"/>
      <c r="ULZ71" s="103"/>
      <c r="UMA71" s="103"/>
      <c r="UMB71" s="103"/>
      <c r="UMC71" s="103"/>
      <c r="UMD71" s="103"/>
      <c r="UME71" s="103"/>
      <c r="UMF71" s="103"/>
      <c r="UMG71" s="103"/>
      <c r="UMH71" s="103"/>
      <c r="UMI71" s="103"/>
      <c r="UMJ71" s="103"/>
      <c r="UMK71" s="103"/>
      <c r="UML71" s="103"/>
      <c r="UMM71" s="103"/>
      <c r="UMN71" s="103"/>
      <c r="UMO71" s="103"/>
      <c r="UMP71" s="103"/>
      <c r="UMQ71" s="103"/>
      <c r="UMR71" s="103"/>
      <c r="UMS71" s="103"/>
      <c r="UMT71" s="103"/>
      <c r="UMU71" s="103"/>
      <c r="UMV71" s="103"/>
      <c r="UMW71" s="103"/>
      <c r="UMX71" s="103"/>
      <c r="UMY71" s="103"/>
      <c r="UMZ71" s="103"/>
      <c r="UNA71" s="103"/>
      <c r="UNB71" s="103"/>
      <c r="UNC71" s="103"/>
      <c r="UND71" s="103"/>
      <c r="UNE71" s="103"/>
      <c r="UNF71" s="103"/>
      <c r="UNG71" s="103"/>
      <c r="UNH71" s="103"/>
      <c r="UNI71" s="103"/>
      <c r="UNJ71" s="103"/>
      <c r="UNK71" s="103"/>
      <c r="UNL71" s="103"/>
      <c r="UNM71" s="103"/>
      <c r="UNN71" s="103"/>
      <c r="UNO71" s="103"/>
      <c r="UNP71" s="103"/>
      <c r="UNQ71" s="103"/>
      <c r="UNR71" s="103"/>
      <c r="UNS71" s="103"/>
      <c r="UNT71" s="103"/>
      <c r="UNU71" s="103"/>
      <c r="UNV71" s="103"/>
      <c r="UNW71" s="103"/>
      <c r="UNX71" s="103"/>
      <c r="UNY71" s="103"/>
      <c r="UNZ71" s="103"/>
      <c r="UOA71" s="103"/>
      <c r="UOB71" s="103"/>
      <c r="UOC71" s="103"/>
      <c r="UOD71" s="103"/>
      <c r="UOE71" s="103"/>
      <c r="UOF71" s="103"/>
      <c r="UOG71" s="103"/>
      <c r="UOH71" s="103"/>
      <c r="UOI71" s="103"/>
      <c r="UOJ71" s="103"/>
      <c r="UOK71" s="103"/>
      <c r="UOL71" s="103"/>
      <c r="UOM71" s="103"/>
      <c r="UON71" s="103"/>
      <c r="UOO71" s="103"/>
      <c r="UOP71" s="103"/>
      <c r="UOQ71" s="103"/>
      <c r="UOR71" s="103"/>
      <c r="UOS71" s="103"/>
      <c r="UOT71" s="103"/>
      <c r="UOU71" s="103"/>
      <c r="UOV71" s="103"/>
      <c r="UOW71" s="103"/>
      <c r="UOX71" s="103"/>
      <c r="UOY71" s="103"/>
      <c r="UOZ71" s="103"/>
      <c r="UPA71" s="103"/>
      <c r="UPB71" s="103"/>
      <c r="UPC71" s="103"/>
      <c r="UPD71" s="103"/>
      <c r="UPE71" s="103"/>
      <c r="UPF71" s="103"/>
      <c r="UPG71" s="103"/>
      <c r="UPH71" s="103"/>
      <c r="UPI71" s="103"/>
      <c r="UPJ71" s="103"/>
      <c r="UPK71" s="103"/>
      <c r="UPL71" s="103"/>
      <c r="UPM71" s="103"/>
      <c r="UPN71" s="103"/>
      <c r="UPO71" s="103"/>
      <c r="UPP71" s="103"/>
      <c r="UPQ71" s="103"/>
      <c r="UPR71" s="103"/>
      <c r="UPS71" s="103"/>
      <c r="UPT71" s="103"/>
      <c r="UPU71" s="103"/>
      <c r="UPV71" s="103"/>
      <c r="UPW71" s="103"/>
      <c r="UPX71" s="103"/>
      <c r="UPY71" s="103"/>
      <c r="UPZ71" s="103"/>
      <c r="UQA71" s="103"/>
      <c r="UQB71" s="103"/>
      <c r="UQC71" s="103"/>
      <c r="UQD71" s="103"/>
      <c r="UQE71" s="103"/>
      <c r="UQF71" s="103"/>
      <c r="UQG71" s="103"/>
      <c r="UQH71" s="103"/>
      <c r="UQI71" s="103"/>
      <c r="UQJ71" s="103"/>
      <c r="UQK71" s="103"/>
      <c r="UQL71" s="103"/>
      <c r="UQM71" s="103"/>
      <c r="UQN71" s="103"/>
      <c r="UQO71" s="103"/>
      <c r="UQP71" s="103"/>
      <c r="UQQ71" s="103"/>
      <c r="UQR71" s="103"/>
      <c r="UQS71" s="103"/>
      <c r="UQT71" s="103"/>
      <c r="UQU71" s="103"/>
      <c r="UQV71" s="103"/>
      <c r="UQW71" s="103"/>
      <c r="UQX71" s="103"/>
      <c r="UQY71" s="103"/>
      <c r="UQZ71" s="103"/>
      <c r="URA71" s="103"/>
      <c r="URB71" s="103"/>
      <c r="URC71" s="103"/>
      <c r="URD71" s="103"/>
      <c r="URE71" s="103"/>
      <c r="URF71" s="103"/>
      <c r="URG71" s="103"/>
      <c r="URH71" s="103"/>
      <c r="URI71" s="103"/>
      <c r="URJ71" s="103"/>
      <c r="URK71" s="103"/>
      <c r="URL71" s="103"/>
      <c r="URM71" s="103"/>
      <c r="URN71" s="103"/>
      <c r="URO71" s="103"/>
      <c r="URP71" s="103"/>
      <c r="URQ71" s="103"/>
      <c r="URR71" s="103"/>
      <c r="URS71" s="103"/>
      <c r="URT71" s="103"/>
      <c r="URU71" s="103"/>
      <c r="URV71" s="103"/>
      <c r="URW71" s="103"/>
      <c r="URX71" s="103"/>
      <c r="URY71" s="103"/>
      <c r="URZ71" s="103"/>
      <c r="USA71" s="103"/>
      <c r="USB71" s="103"/>
      <c r="USC71" s="103"/>
      <c r="USD71" s="103"/>
      <c r="USE71" s="103"/>
      <c r="USF71" s="103"/>
      <c r="USG71" s="103"/>
      <c r="USH71" s="103"/>
      <c r="USI71" s="103"/>
      <c r="USJ71" s="103"/>
      <c r="USK71" s="103"/>
      <c r="USL71" s="103"/>
      <c r="USM71" s="103"/>
      <c r="USN71" s="103"/>
      <c r="USO71" s="103"/>
      <c r="USP71" s="103"/>
      <c r="USQ71" s="103"/>
      <c r="USR71" s="103"/>
      <c r="USS71" s="103"/>
      <c r="UST71" s="103"/>
      <c r="USU71" s="103"/>
      <c r="USV71" s="103"/>
      <c r="USW71" s="103"/>
      <c r="USX71" s="103"/>
      <c r="USY71" s="103"/>
      <c r="USZ71" s="103"/>
      <c r="UTA71" s="103"/>
      <c r="UTB71" s="103"/>
      <c r="UTC71" s="103"/>
      <c r="UTD71" s="103"/>
      <c r="UTE71" s="103"/>
      <c r="UTF71" s="103"/>
      <c r="UTG71" s="103"/>
      <c r="UTH71" s="103"/>
      <c r="UTI71" s="103"/>
      <c r="UTJ71" s="103"/>
      <c r="UTK71" s="103"/>
      <c r="UTL71" s="103"/>
      <c r="UTM71" s="103"/>
      <c r="UTN71" s="103"/>
      <c r="UTO71" s="103"/>
      <c r="UTP71" s="103"/>
      <c r="UTQ71" s="103"/>
      <c r="UTR71" s="103"/>
      <c r="UTS71" s="103"/>
      <c r="UTT71" s="103"/>
      <c r="UTU71" s="103"/>
      <c r="UTV71" s="103"/>
      <c r="UTW71" s="103"/>
      <c r="UTX71" s="103"/>
      <c r="UTY71" s="103"/>
      <c r="UTZ71" s="103"/>
      <c r="UUA71" s="103"/>
      <c r="UUB71" s="103"/>
      <c r="UUC71" s="103"/>
      <c r="UUD71" s="103"/>
      <c r="UUE71" s="103"/>
      <c r="UUF71" s="103"/>
      <c r="UUG71" s="103"/>
      <c r="UUH71" s="103"/>
      <c r="UUI71" s="103"/>
      <c r="UUJ71" s="103"/>
      <c r="UUK71" s="103"/>
      <c r="UUL71" s="103"/>
      <c r="UUM71" s="103"/>
      <c r="UUN71" s="103"/>
      <c r="UUO71" s="103"/>
      <c r="UUP71" s="103"/>
      <c r="UUQ71" s="103"/>
      <c r="UUR71" s="103"/>
      <c r="UUS71" s="103"/>
      <c r="UUT71" s="103"/>
      <c r="UUU71" s="103"/>
      <c r="UUV71" s="103"/>
      <c r="UUW71" s="103"/>
      <c r="UUX71" s="103"/>
      <c r="UUY71" s="103"/>
      <c r="UUZ71" s="103"/>
      <c r="UVA71" s="103"/>
      <c r="UVB71" s="103"/>
      <c r="UVC71" s="103"/>
      <c r="UVD71" s="103"/>
      <c r="UVE71" s="103"/>
      <c r="UVF71" s="103"/>
      <c r="UVG71" s="103"/>
      <c r="UVH71" s="103"/>
      <c r="UVI71" s="103"/>
      <c r="UVJ71" s="103"/>
      <c r="UVK71" s="103"/>
      <c r="UVL71" s="103"/>
      <c r="UVM71" s="103"/>
      <c r="UVN71" s="103"/>
      <c r="UVO71" s="103"/>
      <c r="UVP71" s="103"/>
      <c r="UVQ71" s="103"/>
      <c r="UVR71" s="103"/>
      <c r="UVS71" s="103"/>
      <c r="UVT71" s="103"/>
      <c r="UVU71" s="103"/>
      <c r="UVV71" s="103"/>
      <c r="UVW71" s="103"/>
      <c r="UVX71" s="103"/>
      <c r="UVY71" s="103"/>
      <c r="UVZ71" s="103"/>
      <c r="UWA71" s="103"/>
      <c r="UWB71" s="103"/>
      <c r="UWC71" s="103"/>
      <c r="UWD71" s="103"/>
      <c r="UWE71" s="103"/>
      <c r="UWF71" s="103"/>
      <c r="UWG71" s="103"/>
      <c r="UWH71" s="103"/>
      <c r="UWI71" s="103"/>
      <c r="UWJ71" s="103"/>
      <c r="UWK71" s="103"/>
      <c r="UWL71" s="103"/>
      <c r="UWM71" s="103"/>
      <c r="UWN71" s="103"/>
      <c r="UWO71" s="103"/>
      <c r="UWP71" s="103"/>
      <c r="UWQ71" s="103"/>
      <c r="UWR71" s="103"/>
      <c r="UWS71" s="103"/>
      <c r="UWT71" s="103"/>
      <c r="UWU71" s="103"/>
      <c r="UWV71" s="103"/>
      <c r="UWW71" s="103"/>
      <c r="UWX71" s="103"/>
      <c r="UWY71" s="103"/>
      <c r="UWZ71" s="103"/>
      <c r="UXA71" s="103"/>
      <c r="UXB71" s="103"/>
      <c r="UXC71" s="103"/>
      <c r="UXD71" s="103"/>
      <c r="UXE71" s="103"/>
      <c r="UXF71" s="103"/>
      <c r="UXG71" s="103"/>
      <c r="UXH71" s="103"/>
      <c r="UXI71" s="103"/>
      <c r="UXJ71" s="103"/>
      <c r="UXK71" s="103"/>
      <c r="UXL71" s="103"/>
      <c r="UXM71" s="103"/>
      <c r="UXN71" s="103"/>
      <c r="UXO71" s="103"/>
      <c r="UXP71" s="103"/>
      <c r="UXQ71" s="103"/>
      <c r="UXR71" s="103"/>
      <c r="UXS71" s="103"/>
      <c r="UXT71" s="103"/>
      <c r="UXU71" s="103"/>
      <c r="UXV71" s="103"/>
      <c r="UXW71" s="103"/>
      <c r="UXX71" s="103"/>
      <c r="UXY71" s="103"/>
      <c r="UXZ71" s="103"/>
      <c r="UYA71" s="103"/>
      <c r="UYB71" s="103"/>
      <c r="UYC71" s="103"/>
      <c r="UYD71" s="103"/>
      <c r="UYE71" s="103"/>
      <c r="UYF71" s="103"/>
      <c r="UYG71" s="103"/>
      <c r="UYH71" s="103"/>
      <c r="UYI71" s="103"/>
      <c r="UYJ71" s="103"/>
      <c r="UYK71" s="103"/>
      <c r="UYL71" s="103"/>
      <c r="UYM71" s="103"/>
      <c r="UYN71" s="103"/>
      <c r="UYO71" s="103"/>
      <c r="UYP71" s="103"/>
      <c r="UYQ71" s="103"/>
      <c r="UYR71" s="103"/>
      <c r="UYS71" s="103"/>
      <c r="UYT71" s="103"/>
      <c r="UYU71" s="103"/>
      <c r="UYV71" s="103"/>
      <c r="UYW71" s="103"/>
      <c r="UYX71" s="103"/>
      <c r="UYY71" s="103"/>
      <c r="UYZ71" s="103"/>
      <c r="UZA71" s="103"/>
      <c r="UZB71" s="103"/>
      <c r="UZC71" s="103"/>
      <c r="UZD71" s="103"/>
      <c r="UZE71" s="103"/>
      <c r="UZF71" s="103"/>
      <c r="UZG71" s="103"/>
      <c r="UZH71" s="103"/>
      <c r="UZI71" s="103"/>
      <c r="UZJ71" s="103"/>
      <c r="UZK71" s="103"/>
      <c r="UZL71" s="103"/>
      <c r="UZM71" s="103"/>
      <c r="UZN71" s="103"/>
      <c r="UZO71" s="103"/>
      <c r="UZP71" s="103"/>
      <c r="UZQ71" s="103"/>
      <c r="UZR71" s="103"/>
      <c r="UZS71" s="103"/>
      <c r="UZT71" s="103"/>
      <c r="UZU71" s="103"/>
      <c r="UZV71" s="103"/>
      <c r="UZW71" s="103"/>
      <c r="UZX71" s="103"/>
      <c r="UZY71" s="103"/>
      <c r="UZZ71" s="103"/>
      <c r="VAA71" s="103"/>
      <c r="VAB71" s="103"/>
      <c r="VAC71" s="103"/>
      <c r="VAD71" s="103"/>
      <c r="VAE71" s="103"/>
      <c r="VAF71" s="103"/>
      <c r="VAG71" s="103"/>
      <c r="VAH71" s="103"/>
      <c r="VAI71" s="103"/>
      <c r="VAJ71" s="103"/>
      <c r="VAK71" s="103"/>
      <c r="VAL71" s="103"/>
      <c r="VAM71" s="103"/>
      <c r="VAN71" s="103"/>
      <c r="VAO71" s="103"/>
      <c r="VAP71" s="103"/>
      <c r="VAQ71" s="103"/>
      <c r="VAR71" s="103"/>
      <c r="VAS71" s="103"/>
      <c r="VAT71" s="103"/>
      <c r="VAU71" s="103"/>
      <c r="VAV71" s="103"/>
      <c r="VAW71" s="103"/>
      <c r="VAX71" s="103"/>
      <c r="VAY71" s="103"/>
      <c r="VAZ71" s="103"/>
      <c r="VBA71" s="103"/>
      <c r="VBB71" s="103"/>
      <c r="VBC71" s="103"/>
      <c r="VBD71" s="103"/>
      <c r="VBE71" s="103"/>
      <c r="VBF71" s="103"/>
      <c r="VBG71" s="103"/>
      <c r="VBH71" s="103"/>
      <c r="VBI71" s="103"/>
      <c r="VBJ71" s="103"/>
      <c r="VBK71" s="103"/>
      <c r="VBL71" s="103"/>
      <c r="VBM71" s="103"/>
      <c r="VBN71" s="103"/>
      <c r="VBO71" s="103"/>
      <c r="VBP71" s="103"/>
      <c r="VBQ71" s="103"/>
      <c r="VBR71" s="103"/>
      <c r="VBS71" s="103"/>
      <c r="VBT71" s="103"/>
      <c r="VBU71" s="103"/>
      <c r="VBV71" s="103"/>
      <c r="VBW71" s="103"/>
      <c r="VBX71" s="103"/>
      <c r="VBY71" s="103"/>
      <c r="VBZ71" s="103"/>
      <c r="VCA71" s="103"/>
      <c r="VCB71" s="103"/>
      <c r="VCC71" s="103"/>
      <c r="VCD71" s="103"/>
      <c r="VCE71" s="103"/>
      <c r="VCF71" s="103"/>
      <c r="VCG71" s="103"/>
      <c r="VCH71" s="103"/>
      <c r="VCI71" s="103"/>
      <c r="VCJ71" s="103"/>
      <c r="VCK71" s="103"/>
      <c r="VCL71" s="103"/>
      <c r="VCM71" s="103"/>
      <c r="VCN71" s="103"/>
      <c r="VCO71" s="103"/>
      <c r="VCP71" s="103"/>
      <c r="VCQ71" s="103"/>
      <c r="VCR71" s="103"/>
      <c r="VCS71" s="103"/>
      <c r="VCT71" s="103"/>
      <c r="VCU71" s="103"/>
      <c r="VCV71" s="103"/>
      <c r="VCW71" s="103"/>
      <c r="VCX71" s="103"/>
      <c r="VCY71" s="103"/>
      <c r="VCZ71" s="103"/>
      <c r="VDA71" s="103"/>
      <c r="VDB71" s="103"/>
      <c r="VDC71" s="103"/>
      <c r="VDD71" s="103"/>
      <c r="VDE71" s="103"/>
      <c r="VDF71" s="103"/>
      <c r="VDG71" s="103"/>
      <c r="VDH71" s="103"/>
      <c r="VDI71" s="103"/>
      <c r="VDJ71" s="103"/>
      <c r="VDK71" s="103"/>
      <c r="VDL71" s="103"/>
      <c r="VDM71" s="103"/>
      <c r="VDN71" s="103"/>
      <c r="VDO71" s="103"/>
      <c r="VDP71" s="103"/>
      <c r="VDQ71" s="103"/>
      <c r="VDR71" s="103"/>
      <c r="VDS71" s="103"/>
      <c r="VDT71" s="103"/>
      <c r="VDU71" s="103"/>
      <c r="VDV71" s="103"/>
      <c r="VDW71" s="103"/>
      <c r="VDX71" s="103"/>
      <c r="VDY71" s="103"/>
      <c r="VDZ71" s="103"/>
      <c r="VEA71" s="103"/>
      <c r="VEB71" s="103"/>
      <c r="VEC71" s="103"/>
      <c r="VED71" s="103"/>
      <c r="VEE71" s="103"/>
      <c r="VEF71" s="103"/>
      <c r="VEG71" s="103"/>
      <c r="VEH71" s="103"/>
      <c r="VEI71" s="103"/>
      <c r="VEJ71" s="103"/>
      <c r="VEK71" s="103"/>
      <c r="VEL71" s="103"/>
      <c r="VEM71" s="103"/>
      <c r="VEN71" s="103"/>
      <c r="VEO71" s="103"/>
      <c r="VEP71" s="103"/>
      <c r="VEQ71" s="103"/>
      <c r="VER71" s="103"/>
      <c r="VES71" s="103"/>
      <c r="VET71" s="103"/>
      <c r="VEU71" s="103"/>
      <c r="VEV71" s="103"/>
      <c r="VEW71" s="103"/>
      <c r="VEX71" s="103"/>
      <c r="VEY71" s="103"/>
      <c r="VEZ71" s="103"/>
      <c r="VFA71" s="103"/>
      <c r="VFB71" s="103"/>
      <c r="VFC71" s="103"/>
      <c r="VFD71" s="103"/>
      <c r="VFE71" s="103"/>
      <c r="VFF71" s="103"/>
      <c r="VFG71" s="103"/>
      <c r="VFH71" s="103"/>
      <c r="VFI71" s="103"/>
      <c r="VFJ71" s="103"/>
      <c r="VFK71" s="103"/>
      <c r="VFL71" s="103"/>
      <c r="VFM71" s="103"/>
      <c r="VFN71" s="103"/>
      <c r="VFO71" s="103"/>
      <c r="VFP71" s="103"/>
      <c r="VFQ71" s="103"/>
      <c r="VFR71" s="103"/>
      <c r="VFS71" s="103"/>
      <c r="VFT71" s="103"/>
      <c r="VFU71" s="103"/>
      <c r="VFV71" s="103"/>
      <c r="VFW71" s="103"/>
      <c r="VFX71" s="103"/>
      <c r="VFY71" s="103"/>
      <c r="VFZ71" s="103"/>
      <c r="VGA71" s="103"/>
      <c r="VGB71" s="103"/>
      <c r="VGC71" s="103"/>
      <c r="VGD71" s="103"/>
      <c r="VGE71" s="103"/>
      <c r="VGF71" s="103"/>
      <c r="VGG71" s="103"/>
      <c r="VGH71" s="103"/>
      <c r="VGI71" s="103"/>
      <c r="VGJ71" s="103"/>
      <c r="VGK71" s="103"/>
      <c r="VGL71" s="103"/>
      <c r="VGM71" s="103"/>
      <c r="VGN71" s="103"/>
      <c r="VGO71" s="103"/>
      <c r="VGP71" s="103"/>
      <c r="VGQ71" s="103"/>
      <c r="VGR71" s="103"/>
      <c r="VGS71" s="103"/>
      <c r="VGT71" s="103"/>
      <c r="VGU71" s="103"/>
      <c r="VGV71" s="103"/>
      <c r="VGW71" s="103"/>
      <c r="VGX71" s="103"/>
      <c r="VGY71" s="103"/>
      <c r="VGZ71" s="103"/>
      <c r="VHA71" s="103"/>
      <c r="VHB71" s="103"/>
      <c r="VHC71" s="103"/>
      <c r="VHD71" s="103"/>
      <c r="VHE71" s="103"/>
      <c r="VHF71" s="103"/>
      <c r="VHG71" s="103"/>
      <c r="VHH71" s="103"/>
      <c r="VHI71" s="103"/>
      <c r="VHJ71" s="103"/>
      <c r="VHK71" s="103"/>
      <c r="VHL71" s="103"/>
      <c r="VHM71" s="103"/>
      <c r="VHN71" s="103"/>
      <c r="VHO71" s="103"/>
      <c r="VHP71" s="103"/>
      <c r="VHQ71" s="103"/>
      <c r="VHR71" s="103"/>
      <c r="VHS71" s="103"/>
      <c r="VHT71" s="103"/>
      <c r="VHU71" s="103"/>
      <c r="VHV71" s="103"/>
      <c r="VHW71" s="103"/>
      <c r="VHX71" s="103"/>
      <c r="VHY71" s="103"/>
      <c r="VHZ71" s="103"/>
      <c r="VIA71" s="103"/>
      <c r="VIB71" s="103"/>
      <c r="VIC71" s="103"/>
      <c r="VID71" s="103"/>
      <c r="VIE71" s="103"/>
      <c r="VIF71" s="103"/>
      <c r="VIG71" s="103"/>
      <c r="VIH71" s="103"/>
      <c r="VII71" s="103"/>
      <c r="VIJ71" s="103"/>
      <c r="VIK71" s="103"/>
      <c r="VIL71" s="103"/>
      <c r="VIM71" s="103"/>
      <c r="VIN71" s="103"/>
      <c r="VIO71" s="103"/>
      <c r="VIP71" s="103"/>
      <c r="VIQ71" s="103"/>
      <c r="VIR71" s="103"/>
      <c r="VIS71" s="103"/>
      <c r="VIT71" s="103"/>
      <c r="VIU71" s="103"/>
      <c r="VIV71" s="103"/>
      <c r="VIW71" s="103"/>
      <c r="VIX71" s="103"/>
      <c r="VIY71" s="103"/>
      <c r="VIZ71" s="103"/>
      <c r="VJA71" s="103"/>
      <c r="VJB71" s="103"/>
      <c r="VJC71" s="103"/>
      <c r="VJD71" s="103"/>
      <c r="VJE71" s="103"/>
      <c r="VJF71" s="103"/>
      <c r="VJG71" s="103"/>
      <c r="VJH71" s="103"/>
      <c r="VJI71" s="103"/>
      <c r="VJJ71" s="103"/>
      <c r="VJK71" s="103"/>
      <c r="VJL71" s="103"/>
      <c r="VJM71" s="103"/>
      <c r="VJN71" s="103"/>
      <c r="VJO71" s="103"/>
      <c r="VJP71" s="103"/>
      <c r="VJQ71" s="103"/>
      <c r="VJR71" s="103"/>
      <c r="VJS71" s="103"/>
      <c r="VJT71" s="103"/>
      <c r="VJU71" s="103"/>
      <c r="VJV71" s="103"/>
      <c r="VJW71" s="103"/>
      <c r="VJX71" s="103"/>
      <c r="VJY71" s="103"/>
      <c r="VJZ71" s="103"/>
      <c r="VKA71" s="103"/>
      <c r="VKB71" s="103"/>
      <c r="VKC71" s="103"/>
      <c r="VKD71" s="103"/>
      <c r="VKE71" s="103"/>
      <c r="VKF71" s="103"/>
      <c r="VKG71" s="103"/>
      <c r="VKH71" s="103"/>
      <c r="VKI71" s="103"/>
      <c r="VKJ71" s="103"/>
      <c r="VKK71" s="103"/>
      <c r="VKL71" s="103"/>
      <c r="VKM71" s="103"/>
      <c r="VKN71" s="103"/>
      <c r="VKO71" s="103"/>
      <c r="VKP71" s="103"/>
      <c r="VKQ71" s="103"/>
      <c r="VKR71" s="103"/>
      <c r="VKS71" s="103"/>
      <c r="VKT71" s="103"/>
      <c r="VKU71" s="103"/>
      <c r="VKV71" s="103"/>
      <c r="VKW71" s="103"/>
      <c r="VKX71" s="103"/>
      <c r="VKY71" s="103"/>
      <c r="VKZ71" s="103"/>
      <c r="VLA71" s="103"/>
      <c r="VLB71" s="103"/>
      <c r="VLC71" s="103"/>
      <c r="VLD71" s="103"/>
      <c r="VLE71" s="103"/>
      <c r="VLF71" s="103"/>
      <c r="VLG71" s="103"/>
      <c r="VLH71" s="103"/>
      <c r="VLI71" s="103"/>
      <c r="VLJ71" s="103"/>
      <c r="VLK71" s="103"/>
      <c r="VLL71" s="103"/>
      <c r="VLM71" s="103"/>
      <c r="VLN71" s="103"/>
      <c r="VLO71" s="103"/>
      <c r="VLP71" s="103"/>
      <c r="VLQ71" s="103"/>
      <c r="VLR71" s="103"/>
      <c r="VLS71" s="103"/>
      <c r="VLT71" s="103"/>
      <c r="VLU71" s="103"/>
      <c r="VLV71" s="103"/>
      <c r="VLW71" s="103"/>
      <c r="VLX71" s="103"/>
      <c r="VLY71" s="103"/>
      <c r="VLZ71" s="103"/>
      <c r="VMA71" s="103"/>
      <c r="VMB71" s="103"/>
      <c r="VMC71" s="103"/>
      <c r="VMD71" s="103"/>
      <c r="VME71" s="103"/>
      <c r="VMF71" s="103"/>
      <c r="VMG71" s="103"/>
      <c r="VMH71" s="103"/>
      <c r="VMI71" s="103"/>
      <c r="VMJ71" s="103"/>
      <c r="VMK71" s="103"/>
      <c r="VML71" s="103"/>
      <c r="VMM71" s="103"/>
      <c r="VMN71" s="103"/>
      <c r="VMO71" s="103"/>
      <c r="VMP71" s="103"/>
      <c r="VMQ71" s="103"/>
      <c r="VMR71" s="103"/>
      <c r="VMS71" s="103"/>
      <c r="VMT71" s="103"/>
      <c r="VMU71" s="103"/>
      <c r="VMV71" s="103"/>
      <c r="VMW71" s="103"/>
      <c r="VMX71" s="103"/>
      <c r="VMY71" s="103"/>
      <c r="VMZ71" s="103"/>
      <c r="VNA71" s="103"/>
      <c r="VNB71" s="103"/>
      <c r="VNC71" s="103"/>
      <c r="VND71" s="103"/>
      <c r="VNE71" s="103"/>
      <c r="VNF71" s="103"/>
      <c r="VNG71" s="103"/>
      <c r="VNH71" s="103"/>
      <c r="VNI71" s="103"/>
      <c r="VNJ71" s="103"/>
      <c r="VNK71" s="103"/>
      <c r="VNL71" s="103"/>
      <c r="VNM71" s="103"/>
      <c r="VNN71" s="103"/>
      <c r="VNO71" s="103"/>
      <c r="VNP71" s="103"/>
      <c r="VNQ71" s="103"/>
      <c r="VNR71" s="103"/>
      <c r="VNS71" s="103"/>
      <c r="VNT71" s="103"/>
      <c r="VNU71" s="103"/>
      <c r="VNV71" s="103"/>
      <c r="VNW71" s="103"/>
      <c r="VNX71" s="103"/>
      <c r="VNY71" s="103"/>
      <c r="VNZ71" s="103"/>
      <c r="VOA71" s="103"/>
      <c r="VOB71" s="103"/>
      <c r="VOC71" s="103"/>
      <c r="VOD71" s="103"/>
      <c r="VOE71" s="103"/>
      <c r="VOF71" s="103"/>
      <c r="VOG71" s="103"/>
      <c r="VOH71" s="103"/>
      <c r="VOI71" s="103"/>
      <c r="VOJ71" s="103"/>
      <c r="VOK71" s="103"/>
      <c r="VOL71" s="103"/>
      <c r="VOM71" s="103"/>
      <c r="VON71" s="103"/>
      <c r="VOO71" s="103"/>
      <c r="VOP71" s="103"/>
      <c r="VOQ71" s="103"/>
      <c r="VOR71" s="103"/>
      <c r="VOS71" s="103"/>
      <c r="VOT71" s="103"/>
      <c r="VOU71" s="103"/>
      <c r="VOV71" s="103"/>
      <c r="VOW71" s="103"/>
      <c r="VOX71" s="103"/>
      <c r="VOY71" s="103"/>
      <c r="VOZ71" s="103"/>
      <c r="VPA71" s="103"/>
      <c r="VPB71" s="103"/>
      <c r="VPC71" s="103"/>
      <c r="VPD71" s="103"/>
      <c r="VPE71" s="103"/>
      <c r="VPF71" s="103"/>
      <c r="VPG71" s="103"/>
      <c r="VPH71" s="103"/>
      <c r="VPI71" s="103"/>
      <c r="VPJ71" s="103"/>
      <c r="VPK71" s="103"/>
      <c r="VPL71" s="103"/>
      <c r="VPM71" s="103"/>
      <c r="VPN71" s="103"/>
      <c r="VPO71" s="103"/>
      <c r="VPP71" s="103"/>
      <c r="VPQ71" s="103"/>
      <c r="VPR71" s="103"/>
      <c r="VPS71" s="103"/>
      <c r="VPT71" s="103"/>
      <c r="VPU71" s="103"/>
      <c r="VPV71" s="103"/>
      <c r="VPW71" s="103"/>
      <c r="VPX71" s="103"/>
      <c r="VPY71" s="103"/>
      <c r="VPZ71" s="103"/>
      <c r="VQA71" s="103"/>
      <c r="VQB71" s="103"/>
      <c r="VQC71" s="103"/>
      <c r="VQD71" s="103"/>
      <c r="VQE71" s="103"/>
      <c r="VQF71" s="103"/>
      <c r="VQG71" s="103"/>
      <c r="VQH71" s="103"/>
      <c r="VQI71" s="103"/>
      <c r="VQJ71" s="103"/>
      <c r="VQK71" s="103"/>
      <c r="VQL71" s="103"/>
      <c r="VQM71" s="103"/>
      <c r="VQN71" s="103"/>
      <c r="VQO71" s="103"/>
      <c r="VQP71" s="103"/>
      <c r="VQQ71" s="103"/>
      <c r="VQR71" s="103"/>
      <c r="VQS71" s="103"/>
      <c r="VQT71" s="103"/>
      <c r="VQU71" s="103"/>
      <c r="VQV71" s="103"/>
      <c r="VQW71" s="103"/>
      <c r="VQX71" s="103"/>
      <c r="VQY71" s="103"/>
      <c r="VQZ71" s="103"/>
      <c r="VRA71" s="103"/>
      <c r="VRB71" s="103"/>
      <c r="VRC71" s="103"/>
      <c r="VRD71" s="103"/>
      <c r="VRE71" s="103"/>
      <c r="VRF71" s="103"/>
      <c r="VRG71" s="103"/>
      <c r="VRH71" s="103"/>
      <c r="VRI71" s="103"/>
      <c r="VRJ71" s="103"/>
      <c r="VRK71" s="103"/>
      <c r="VRL71" s="103"/>
      <c r="VRM71" s="103"/>
      <c r="VRN71" s="103"/>
      <c r="VRO71" s="103"/>
      <c r="VRP71" s="103"/>
      <c r="VRQ71" s="103"/>
      <c r="VRR71" s="103"/>
      <c r="VRS71" s="103"/>
      <c r="VRT71" s="103"/>
      <c r="VRU71" s="103"/>
      <c r="VRV71" s="103"/>
      <c r="VRW71" s="103"/>
      <c r="VRX71" s="103"/>
      <c r="VRY71" s="103"/>
      <c r="VRZ71" s="103"/>
      <c r="VSA71" s="103"/>
      <c r="VSB71" s="103"/>
      <c r="VSC71" s="103"/>
      <c r="VSD71" s="103"/>
      <c r="VSE71" s="103"/>
      <c r="VSF71" s="103"/>
      <c r="VSG71" s="103"/>
      <c r="VSH71" s="103"/>
      <c r="VSI71" s="103"/>
      <c r="VSJ71" s="103"/>
      <c r="VSK71" s="103"/>
      <c r="VSL71" s="103"/>
      <c r="VSM71" s="103"/>
      <c r="VSN71" s="103"/>
      <c r="VSO71" s="103"/>
      <c r="VSP71" s="103"/>
      <c r="VSQ71" s="103"/>
      <c r="VSR71" s="103"/>
      <c r="VSS71" s="103"/>
      <c r="VST71" s="103"/>
      <c r="VSU71" s="103"/>
      <c r="VSV71" s="103"/>
      <c r="VSW71" s="103"/>
      <c r="VSX71" s="103"/>
      <c r="VSY71" s="103"/>
      <c r="VSZ71" s="103"/>
      <c r="VTA71" s="103"/>
      <c r="VTB71" s="103"/>
      <c r="VTC71" s="103"/>
      <c r="VTD71" s="103"/>
      <c r="VTE71" s="103"/>
      <c r="VTF71" s="103"/>
      <c r="VTG71" s="103"/>
      <c r="VTH71" s="103"/>
      <c r="VTI71" s="103"/>
      <c r="VTJ71" s="103"/>
      <c r="VTK71" s="103"/>
      <c r="VTL71" s="103"/>
      <c r="VTM71" s="103"/>
      <c r="VTN71" s="103"/>
      <c r="VTO71" s="103"/>
      <c r="VTP71" s="103"/>
      <c r="VTQ71" s="103"/>
      <c r="VTR71" s="103"/>
      <c r="VTS71" s="103"/>
      <c r="VTT71" s="103"/>
      <c r="VTU71" s="103"/>
      <c r="VTV71" s="103"/>
      <c r="VTW71" s="103"/>
      <c r="VTX71" s="103"/>
      <c r="VTY71" s="103"/>
      <c r="VTZ71" s="103"/>
      <c r="VUA71" s="103"/>
      <c r="VUB71" s="103"/>
      <c r="VUC71" s="103"/>
      <c r="VUD71" s="103"/>
      <c r="VUE71" s="103"/>
      <c r="VUF71" s="103"/>
      <c r="VUG71" s="103"/>
      <c r="VUH71" s="103"/>
      <c r="VUI71" s="103"/>
      <c r="VUJ71" s="103"/>
      <c r="VUK71" s="103"/>
      <c r="VUL71" s="103"/>
      <c r="VUM71" s="103"/>
      <c r="VUN71" s="103"/>
      <c r="VUO71" s="103"/>
      <c r="VUP71" s="103"/>
      <c r="VUQ71" s="103"/>
      <c r="VUR71" s="103"/>
      <c r="VUS71" s="103"/>
      <c r="VUT71" s="103"/>
      <c r="VUU71" s="103"/>
      <c r="VUV71" s="103"/>
      <c r="VUW71" s="103"/>
      <c r="VUX71" s="103"/>
      <c r="VUY71" s="103"/>
      <c r="VUZ71" s="103"/>
      <c r="VVA71" s="103"/>
      <c r="VVB71" s="103"/>
      <c r="VVC71" s="103"/>
      <c r="VVD71" s="103"/>
      <c r="VVE71" s="103"/>
      <c r="VVF71" s="103"/>
      <c r="VVG71" s="103"/>
      <c r="VVH71" s="103"/>
      <c r="VVI71" s="103"/>
      <c r="VVJ71" s="103"/>
      <c r="VVK71" s="103"/>
      <c r="VVL71" s="103"/>
      <c r="VVM71" s="103"/>
      <c r="VVN71" s="103"/>
      <c r="VVO71" s="103"/>
      <c r="VVP71" s="103"/>
      <c r="VVQ71" s="103"/>
      <c r="VVR71" s="103"/>
      <c r="VVS71" s="103"/>
      <c r="VVT71" s="103"/>
      <c r="VVU71" s="103"/>
      <c r="VVV71" s="103"/>
      <c r="VVW71" s="103"/>
      <c r="VVX71" s="103"/>
      <c r="VVY71" s="103"/>
      <c r="VVZ71" s="103"/>
      <c r="VWA71" s="103"/>
      <c r="VWB71" s="103"/>
      <c r="VWC71" s="103"/>
      <c r="VWD71" s="103"/>
      <c r="VWE71" s="103"/>
      <c r="VWF71" s="103"/>
      <c r="VWG71" s="103"/>
      <c r="VWH71" s="103"/>
      <c r="VWI71" s="103"/>
      <c r="VWJ71" s="103"/>
      <c r="VWK71" s="103"/>
      <c r="VWL71" s="103"/>
      <c r="VWM71" s="103"/>
      <c r="VWN71" s="103"/>
      <c r="VWO71" s="103"/>
      <c r="VWP71" s="103"/>
      <c r="VWQ71" s="103"/>
      <c r="VWR71" s="103"/>
      <c r="VWS71" s="103"/>
      <c r="VWT71" s="103"/>
      <c r="VWU71" s="103"/>
      <c r="VWV71" s="103"/>
      <c r="VWW71" s="103"/>
      <c r="VWX71" s="103"/>
      <c r="VWY71" s="103"/>
      <c r="VWZ71" s="103"/>
      <c r="VXA71" s="103"/>
      <c r="VXB71" s="103"/>
      <c r="VXC71" s="103"/>
      <c r="VXD71" s="103"/>
      <c r="VXE71" s="103"/>
      <c r="VXF71" s="103"/>
      <c r="VXG71" s="103"/>
      <c r="VXH71" s="103"/>
      <c r="VXI71" s="103"/>
      <c r="VXJ71" s="103"/>
      <c r="VXK71" s="103"/>
      <c r="VXL71" s="103"/>
      <c r="VXM71" s="103"/>
      <c r="VXN71" s="103"/>
      <c r="VXO71" s="103"/>
      <c r="VXP71" s="103"/>
      <c r="VXQ71" s="103"/>
      <c r="VXR71" s="103"/>
      <c r="VXS71" s="103"/>
      <c r="VXT71" s="103"/>
      <c r="VXU71" s="103"/>
      <c r="VXV71" s="103"/>
      <c r="VXW71" s="103"/>
      <c r="VXX71" s="103"/>
      <c r="VXY71" s="103"/>
      <c r="VXZ71" s="103"/>
      <c r="VYA71" s="103"/>
      <c r="VYB71" s="103"/>
      <c r="VYC71" s="103"/>
      <c r="VYD71" s="103"/>
      <c r="VYE71" s="103"/>
      <c r="VYF71" s="103"/>
      <c r="VYG71" s="103"/>
      <c r="VYH71" s="103"/>
      <c r="VYI71" s="103"/>
      <c r="VYJ71" s="103"/>
      <c r="VYK71" s="103"/>
      <c r="VYL71" s="103"/>
      <c r="VYM71" s="103"/>
      <c r="VYN71" s="103"/>
      <c r="VYO71" s="103"/>
      <c r="VYP71" s="103"/>
      <c r="VYQ71" s="103"/>
      <c r="VYR71" s="103"/>
      <c r="VYS71" s="103"/>
      <c r="VYT71" s="103"/>
      <c r="VYU71" s="103"/>
      <c r="VYV71" s="103"/>
      <c r="VYW71" s="103"/>
      <c r="VYX71" s="103"/>
      <c r="VYY71" s="103"/>
      <c r="VYZ71" s="103"/>
      <c r="VZA71" s="103"/>
      <c r="VZB71" s="103"/>
      <c r="VZC71" s="103"/>
      <c r="VZD71" s="103"/>
      <c r="VZE71" s="103"/>
      <c r="VZF71" s="103"/>
      <c r="VZG71" s="103"/>
      <c r="VZH71" s="103"/>
      <c r="VZI71" s="103"/>
      <c r="VZJ71" s="103"/>
      <c r="VZK71" s="103"/>
      <c r="VZL71" s="103"/>
      <c r="VZM71" s="103"/>
      <c r="VZN71" s="103"/>
      <c r="VZO71" s="103"/>
      <c r="VZP71" s="103"/>
      <c r="VZQ71" s="103"/>
      <c r="VZR71" s="103"/>
      <c r="VZS71" s="103"/>
      <c r="VZT71" s="103"/>
      <c r="VZU71" s="103"/>
      <c r="VZV71" s="103"/>
      <c r="VZW71" s="103"/>
      <c r="VZX71" s="103"/>
      <c r="VZY71" s="103"/>
      <c r="VZZ71" s="103"/>
      <c r="WAA71" s="103"/>
      <c r="WAB71" s="103"/>
      <c r="WAC71" s="103"/>
      <c r="WAD71" s="103"/>
      <c r="WAE71" s="103"/>
      <c r="WAF71" s="103"/>
      <c r="WAG71" s="103"/>
      <c r="WAH71" s="103"/>
      <c r="WAI71" s="103"/>
      <c r="WAJ71" s="103"/>
      <c r="WAK71" s="103"/>
      <c r="WAL71" s="103"/>
      <c r="WAM71" s="103"/>
      <c r="WAN71" s="103"/>
      <c r="WAO71" s="103"/>
      <c r="WAP71" s="103"/>
      <c r="WAQ71" s="103"/>
      <c r="WAR71" s="103"/>
      <c r="WAS71" s="103"/>
      <c r="WAT71" s="103"/>
      <c r="WAU71" s="103"/>
      <c r="WAV71" s="103"/>
      <c r="WAW71" s="103"/>
      <c r="WAX71" s="103"/>
      <c r="WAY71" s="103"/>
      <c r="WAZ71" s="103"/>
      <c r="WBA71" s="103"/>
      <c r="WBB71" s="103"/>
      <c r="WBC71" s="103"/>
      <c r="WBD71" s="103"/>
      <c r="WBE71" s="103"/>
      <c r="WBF71" s="103"/>
      <c r="WBG71" s="103"/>
      <c r="WBH71" s="103"/>
      <c r="WBI71" s="103"/>
      <c r="WBJ71" s="103"/>
      <c r="WBK71" s="103"/>
      <c r="WBL71" s="103"/>
      <c r="WBM71" s="103"/>
      <c r="WBN71" s="103"/>
      <c r="WBO71" s="103"/>
      <c r="WBP71" s="103"/>
      <c r="WBQ71" s="103"/>
      <c r="WBR71" s="103"/>
      <c r="WBS71" s="103"/>
      <c r="WBT71" s="103"/>
      <c r="WBU71" s="103"/>
      <c r="WBV71" s="103"/>
      <c r="WBW71" s="103"/>
      <c r="WBX71" s="103"/>
      <c r="WBY71" s="103"/>
      <c r="WBZ71" s="103"/>
      <c r="WCA71" s="103"/>
      <c r="WCB71" s="103"/>
      <c r="WCC71" s="103"/>
      <c r="WCD71" s="103"/>
      <c r="WCE71" s="103"/>
      <c r="WCF71" s="103"/>
      <c r="WCG71" s="103"/>
      <c r="WCH71" s="103"/>
      <c r="WCI71" s="103"/>
      <c r="WCJ71" s="103"/>
      <c r="WCK71" s="103"/>
      <c r="WCL71" s="103"/>
      <c r="WCM71" s="103"/>
      <c r="WCN71" s="103"/>
      <c r="WCO71" s="103"/>
      <c r="WCP71" s="103"/>
      <c r="WCQ71" s="103"/>
      <c r="WCR71" s="103"/>
      <c r="WCS71" s="103"/>
      <c r="WCT71" s="103"/>
      <c r="WCU71" s="103"/>
      <c r="WCV71" s="103"/>
      <c r="WCW71" s="103"/>
      <c r="WCX71" s="103"/>
      <c r="WCY71" s="103"/>
      <c r="WCZ71" s="103"/>
      <c r="WDA71" s="103"/>
      <c r="WDB71" s="103"/>
      <c r="WDC71" s="103"/>
      <c r="WDD71" s="103"/>
      <c r="WDE71" s="103"/>
      <c r="WDF71" s="103"/>
      <c r="WDG71" s="103"/>
      <c r="WDH71" s="103"/>
      <c r="WDI71" s="103"/>
      <c r="WDJ71" s="103"/>
      <c r="WDK71" s="103"/>
      <c r="WDL71" s="103"/>
      <c r="WDM71" s="103"/>
      <c r="WDN71" s="103"/>
      <c r="WDO71" s="103"/>
      <c r="WDP71" s="103"/>
      <c r="WDQ71" s="103"/>
      <c r="WDR71" s="103"/>
      <c r="WDS71" s="103"/>
      <c r="WDT71" s="103"/>
      <c r="WDU71" s="103"/>
      <c r="WDV71" s="103"/>
      <c r="WDW71" s="103"/>
      <c r="WDX71" s="103"/>
      <c r="WDY71" s="103"/>
      <c r="WDZ71" s="103"/>
      <c r="WEA71" s="103"/>
      <c r="WEB71" s="103"/>
      <c r="WEC71" s="103"/>
      <c r="WED71" s="103"/>
      <c r="WEE71" s="103"/>
      <c r="WEF71" s="103"/>
      <c r="WEG71" s="103"/>
      <c r="WEH71" s="103"/>
      <c r="WEI71" s="103"/>
      <c r="WEJ71" s="103"/>
      <c r="WEK71" s="103"/>
      <c r="WEL71" s="103"/>
      <c r="WEM71" s="103"/>
      <c r="WEN71" s="103"/>
      <c r="WEO71" s="103"/>
      <c r="WEP71" s="103"/>
      <c r="WEQ71" s="103"/>
      <c r="WER71" s="103"/>
      <c r="WES71" s="103"/>
      <c r="WET71" s="103"/>
      <c r="WEU71" s="103"/>
      <c r="WEV71" s="103"/>
      <c r="WEW71" s="103"/>
      <c r="WEX71" s="103"/>
      <c r="WEY71" s="103"/>
      <c r="WEZ71" s="103"/>
      <c r="WFA71" s="103"/>
      <c r="WFB71" s="103"/>
      <c r="WFC71" s="103"/>
      <c r="WFD71" s="103"/>
      <c r="WFE71" s="103"/>
      <c r="WFF71" s="103"/>
      <c r="WFG71" s="103"/>
      <c r="WFH71" s="103"/>
      <c r="WFI71" s="103"/>
      <c r="WFJ71" s="103"/>
      <c r="WFK71" s="103"/>
      <c r="WFL71" s="103"/>
      <c r="WFM71" s="103"/>
      <c r="WFN71" s="103"/>
      <c r="WFO71" s="103"/>
      <c r="WFP71" s="103"/>
      <c r="WFQ71" s="103"/>
      <c r="WFR71" s="103"/>
      <c r="WFS71" s="103"/>
      <c r="WFT71" s="103"/>
      <c r="WFU71" s="103"/>
      <c r="WFV71" s="103"/>
      <c r="WFW71" s="103"/>
      <c r="WFX71" s="103"/>
      <c r="WFY71" s="103"/>
      <c r="WFZ71" s="103"/>
      <c r="WGA71" s="103"/>
      <c r="WGB71" s="103"/>
      <c r="WGC71" s="103"/>
      <c r="WGD71" s="103"/>
      <c r="WGE71" s="103"/>
      <c r="WGF71" s="103"/>
      <c r="WGG71" s="103"/>
      <c r="WGH71" s="103"/>
      <c r="WGI71" s="103"/>
      <c r="WGJ71" s="103"/>
      <c r="WGK71" s="103"/>
      <c r="WGL71" s="103"/>
      <c r="WGM71" s="103"/>
      <c r="WGN71" s="103"/>
      <c r="WGO71" s="103"/>
      <c r="WGP71" s="103"/>
      <c r="WGQ71" s="103"/>
      <c r="WGR71" s="103"/>
      <c r="WGS71" s="103"/>
      <c r="WGT71" s="103"/>
      <c r="WGU71" s="103"/>
      <c r="WGV71" s="103"/>
      <c r="WGW71" s="103"/>
      <c r="WGX71" s="103"/>
      <c r="WGY71" s="103"/>
      <c r="WGZ71" s="103"/>
      <c r="WHA71" s="103"/>
      <c r="WHB71" s="103"/>
      <c r="WHC71" s="103"/>
      <c r="WHD71" s="103"/>
      <c r="WHE71" s="103"/>
      <c r="WHF71" s="103"/>
      <c r="WHG71" s="103"/>
      <c r="WHH71" s="103"/>
      <c r="WHI71" s="103"/>
      <c r="WHJ71" s="103"/>
      <c r="WHK71" s="103"/>
      <c r="WHL71" s="103"/>
      <c r="WHM71" s="103"/>
      <c r="WHN71" s="103"/>
      <c r="WHO71" s="103"/>
      <c r="WHP71" s="103"/>
      <c r="WHQ71" s="103"/>
      <c r="WHR71" s="103"/>
      <c r="WHS71" s="103"/>
      <c r="WHT71" s="103"/>
      <c r="WHU71" s="103"/>
      <c r="WHV71" s="103"/>
      <c r="WHW71" s="103"/>
      <c r="WHX71" s="103"/>
      <c r="WHY71" s="103"/>
      <c r="WHZ71" s="103"/>
      <c r="WIA71" s="103"/>
      <c r="WIB71" s="103"/>
      <c r="WIC71" s="103"/>
      <c r="WID71" s="103"/>
      <c r="WIE71" s="103"/>
      <c r="WIF71" s="103"/>
      <c r="WIG71" s="103"/>
      <c r="WIH71" s="103"/>
      <c r="WII71" s="103"/>
      <c r="WIJ71" s="103"/>
      <c r="WIK71" s="103"/>
      <c r="WIL71" s="103"/>
      <c r="WIM71" s="103"/>
      <c r="WIN71" s="103"/>
      <c r="WIO71" s="103"/>
      <c r="WIP71" s="103"/>
      <c r="WIQ71" s="103"/>
      <c r="WIR71" s="103"/>
      <c r="WIS71" s="103"/>
      <c r="WIT71" s="103"/>
      <c r="WIU71" s="103"/>
      <c r="WIV71" s="103"/>
      <c r="WIW71" s="103"/>
      <c r="WIX71" s="103"/>
      <c r="WIY71" s="103"/>
      <c r="WIZ71" s="103"/>
      <c r="WJA71" s="103"/>
      <c r="WJB71" s="103"/>
      <c r="WJC71" s="103"/>
      <c r="WJD71" s="103"/>
      <c r="WJE71" s="103"/>
      <c r="WJF71" s="103"/>
      <c r="WJG71" s="103"/>
      <c r="WJH71" s="103"/>
      <c r="WJI71" s="103"/>
      <c r="WJJ71" s="103"/>
      <c r="WJK71" s="103"/>
      <c r="WJL71" s="103"/>
      <c r="WJM71" s="103"/>
      <c r="WJN71" s="103"/>
      <c r="WJO71" s="103"/>
      <c r="WJP71" s="103"/>
      <c r="WJQ71" s="103"/>
      <c r="WJR71" s="103"/>
      <c r="WJS71" s="103"/>
      <c r="WJT71" s="103"/>
      <c r="WJU71" s="103"/>
      <c r="WJV71" s="103"/>
      <c r="WJW71" s="103"/>
      <c r="WJX71" s="103"/>
      <c r="WJY71" s="103"/>
      <c r="WJZ71" s="103"/>
      <c r="WKA71" s="103"/>
      <c r="WKB71" s="103"/>
      <c r="WKC71" s="103"/>
      <c r="WKD71" s="103"/>
      <c r="WKE71" s="103"/>
      <c r="WKF71" s="103"/>
      <c r="WKG71" s="103"/>
      <c r="WKH71" s="103"/>
      <c r="WKI71" s="103"/>
      <c r="WKJ71" s="103"/>
      <c r="WKK71" s="103"/>
      <c r="WKL71" s="103"/>
      <c r="WKM71" s="103"/>
      <c r="WKN71" s="103"/>
      <c r="WKO71" s="103"/>
      <c r="WKP71" s="103"/>
      <c r="WKQ71" s="103"/>
      <c r="WKR71" s="103"/>
      <c r="WKS71" s="103"/>
      <c r="WKT71" s="103"/>
      <c r="WKU71" s="103"/>
      <c r="WKV71" s="103"/>
      <c r="WKW71" s="103"/>
      <c r="WKX71" s="103"/>
      <c r="WKY71" s="103"/>
      <c r="WKZ71" s="103"/>
      <c r="WLA71" s="103"/>
      <c r="WLB71" s="103"/>
      <c r="WLC71" s="103"/>
      <c r="WLD71" s="103"/>
      <c r="WLE71" s="103"/>
      <c r="WLF71" s="103"/>
      <c r="WLG71" s="103"/>
      <c r="WLH71" s="103"/>
      <c r="WLI71" s="103"/>
      <c r="WLJ71" s="103"/>
      <c r="WLK71" s="103"/>
      <c r="WLL71" s="103"/>
      <c r="WLM71" s="103"/>
      <c r="WLN71" s="103"/>
      <c r="WLO71" s="103"/>
      <c r="WLP71" s="103"/>
      <c r="WLQ71" s="103"/>
      <c r="WLR71" s="103"/>
      <c r="WLS71" s="103"/>
      <c r="WLT71" s="103"/>
      <c r="WLU71" s="103"/>
      <c r="WLV71" s="103"/>
      <c r="WLW71" s="103"/>
      <c r="WLX71" s="103"/>
      <c r="WLY71" s="103"/>
      <c r="WLZ71" s="103"/>
      <c r="WMA71" s="103"/>
      <c r="WMB71" s="103"/>
      <c r="WMC71" s="103"/>
      <c r="WMD71" s="103"/>
      <c r="WME71" s="103"/>
      <c r="WMF71" s="103"/>
      <c r="WMG71" s="103"/>
      <c r="WMH71" s="103"/>
      <c r="WMI71" s="103"/>
      <c r="WMJ71" s="103"/>
      <c r="WMK71" s="103"/>
      <c r="WML71" s="103"/>
      <c r="WMM71" s="103"/>
      <c r="WMN71" s="103"/>
      <c r="WMO71" s="103"/>
      <c r="WMP71" s="103"/>
      <c r="WMQ71" s="103"/>
      <c r="WMR71" s="103"/>
      <c r="WMS71" s="103"/>
      <c r="WMT71" s="103"/>
      <c r="WMU71" s="103"/>
      <c r="WMV71" s="103"/>
      <c r="WMW71" s="103"/>
      <c r="WMX71" s="103"/>
      <c r="WMY71" s="103"/>
      <c r="WMZ71" s="103"/>
      <c r="WNA71" s="103"/>
      <c r="WNB71" s="103"/>
      <c r="WNC71" s="103"/>
      <c r="WND71" s="103"/>
      <c r="WNE71" s="103"/>
      <c r="WNF71" s="103"/>
      <c r="WNG71" s="103"/>
      <c r="WNH71" s="103"/>
      <c r="WNI71" s="103"/>
      <c r="WNJ71" s="103"/>
      <c r="WNK71" s="103"/>
      <c r="WNL71" s="103"/>
      <c r="WNM71" s="103"/>
      <c r="WNN71" s="103"/>
      <c r="WNO71" s="103"/>
      <c r="WNP71" s="103"/>
      <c r="WNQ71" s="103"/>
      <c r="WNR71" s="103"/>
      <c r="WNS71" s="103"/>
      <c r="WNT71" s="103"/>
      <c r="WNU71" s="103"/>
      <c r="WNV71" s="103"/>
      <c r="WNW71" s="103"/>
      <c r="WNX71" s="103"/>
      <c r="WNY71" s="103"/>
      <c r="WNZ71" s="103"/>
      <c r="WOA71" s="103"/>
      <c r="WOB71" s="103"/>
      <c r="WOC71" s="103"/>
      <c r="WOD71" s="103"/>
      <c r="WOE71" s="103"/>
      <c r="WOF71" s="103"/>
      <c r="WOG71" s="103"/>
      <c r="WOH71" s="103"/>
      <c r="WOI71" s="103"/>
      <c r="WOJ71" s="103"/>
      <c r="WOK71" s="103"/>
      <c r="WOL71" s="103"/>
      <c r="WOM71" s="103"/>
      <c r="WON71" s="103"/>
      <c r="WOO71" s="103"/>
      <c r="WOP71" s="103"/>
      <c r="WOQ71" s="103"/>
      <c r="WOR71" s="103"/>
      <c r="WOS71" s="103"/>
      <c r="WOT71" s="103"/>
      <c r="WOU71" s="103"/>
      <c r="WOV71" s="103"/>
      <c r="WOW71" s="103"/>
      <c r="WOX71" s="103"/>
      <c r="WOY71" s="103"/>
      <c r="WOZ71" s="103"/>
      <c r="WPA71" s="103"/>
      <c r="WPB71" s="103"/>
      <c r="WPC71" s="103"/>
      <c r="WPD71" s="103"/>
      <c r="WPE71" s="103"/>
      <c r="WPF71" s="103"/>
      <c r="WPG71" s="103"/>
      <c r="WPH71" s="103"/>
      <c r="WPI71" s="103"/>
      <c r="WPJ71" s="103"/>
      <c r="WPK71" s="103"/>
      <c r="WPL71" s="103"/>
      <c r="WPM71" s="103"/>
      <c r="WPN71" s="103"/>
      <c r="WPO71" s="103"/>
      <c r="WPP71" s="103"/>
      <c r="WPQ71" s="103"/>
      <c r="WPR71" s="103"/>
      <c r="WPS71" s="103"/>
      <c r="WPT71" s="103"/>
      <c r="WPU71" s="103"/>
      <c r="WPV71" s="103"/>
      <c r="WPW71" s="103"/>
      <c r="WPX71" s="103"/>
      <c r="WPY71" s="103"/>
      <c r="WPZ71" s="103"/>
      <c r="WQA71" s="103"/>
      <c r="WQB71" s="103"/>
      <c r="WQC71" s="103"/>
      <c r="WQD71" s="103"/>
      <c r="WQE71" s="103"/>
      <c r="WQF71" s="103"/>
      <c r="WQG71" s="103"/>
      <c r="WQH71" s="103"/>
      <c r="WQI71" s="103"/>
      <c r="WQJ71" s="103"/>
      <c r="WQK71" s="103"/>
      <c r="WQL71" s="103"/>
      <c r="WQM71" s="103"/>
      <c r="WQN71" s="103"/>
      <c r="WQO71" s="103"/>
      <c r="WQP71" s="103"/>
      <c r="WQQ71" s="103"/>
      <c r="WQR71" s="103"/>
      <c r="WQS71" s="103"/>
      <c r="WQT71" s="103"/>
      <c r="WQU71" s="103"/>
      <c r="WQV71" s="103"/>
      <c r="WQW71" s="103"/>
      <c r="WQX71" s="103"/>
      <c r="WQY71" s="103"/>
      <c r="WQZ71" s="103"/>
      <c r="WRA71" s="103"/>
      <c r="WRB71" s="103"/>
      <c r="WRC71" s="103"/>
      <c r="WRD71" s="103"/>
      <c r="WRE71" s="103"/>
      <c r="WRF71" s="103"/>
      <c r="WRG71" s="103"/>
      <c r="WRH71" s="103"/>
      <c r="WRI71" s="103"/>
      <c r="WRJ71" s="103"/>
      <c r="WRK71" s="103"/>
      <c r="WRL71" s="103"/>
      <c r="WRM71" s="103"/>
      <c r="WRN71" s="103"/>
      <c r="WRO71" s="103"/>
      <c r="WRP71" s="103"/>
      <c r="WRQ71" s="103"/>
      <c r="WRR71" s="103"/>
      <c r="WRS71" s="103"/>
      <c r="WRT71" s="103"/>
      <c r="WRU71" s="103"/>
      <c r="WRV71" s="103"/>
      <c r="WRW71" s="103"/>
      <c r="WRX71" s="103"/>
      <c r="WRY71" s="103"/>
      <c r="WRZ71" s="103"/>
      <c r="WSA71" s="103"/>
      <c r="WSB71" s="103"/>
      <c r="WSC71" s="103"/>
      <c r="WSD71" s="103"/>
      <c r="WSE71" s="103"/>
      <c r="WSF71" s="103"/>
      <c r="WSG71" s="103"/>
      <c r="WSH71" s="103"/>
      <c r="WSI71" s="103"/>
      <c r="WSJ71" s="103"/>
      <c r="WSK71" s="103"/>
      <c r="WSL71" s="103"/>
      <c r="WSM71" s="103"/>
      <c r="WSN71" s="103"/>
      <c r="WSO71" s="103"/>
      <c r="WSP71" s="103"/>
      <c r="WSQ71" s="103"/>
      <c r="WSR71" s="103"/>
      <c r="WSS71" s="103"/>
      <c r="WST71" s="103"/>
      <c r="WSU71" s="103"/>
      <c r="WSV71" s="103"/>
      <c r="WSW71" s="103"/>
      <c r="WSX71" s="103"/>
      <c r="WSY71" s="103"/>
      <c r="WSZ71" s="103"/>
      <c r="WTA71" s="103"/>
      <c r="WTB71" s="103"/>
      <c r="WTC71" s="103"/>
      <c r="WTD71" s="103"/>
      <c r="WTE71" s="103"/>
      <c r="WTF71" s="103"/>
      <c r="WTG71" s="103"/>
      <c r="WTH71" s="103"/>
      <c r="WTI71" s="103"/>
      <c r="WTJ71" s="103"/>
      <c r="WTK71" s="103"/>
      <c r="WTL71" s="103"/>
      <c r="WTM71" s="103"/>
      <c r="WTN71" s="103"/>
      <c r="WTO71" s="103"/>
      <c r="WTP71" s="103"/>
      <c r="WTQ71" s="103"/>
      <c r="WTR71" s="103"/>
      <c r="WTS71" s="103"/>
      <c r="WTT71" s="103"/>
      <c r="WTU71" s="103"/>
      <c r="WTV71" s="103"/>
      <c r="WTW71" s="103"/>
      <c r="WTX71" s="103"/>
      <c r="WTY71" s="103"/>
      <c r="WTZ71" s="103"/>
      <c r="WUA71" s="103"/>
      <c r="WUB71" s="103"/>
      <c r="WUC71" s="103"/>
      <c r="WUD71" s="103"/>
      <c r="WUE71" s="103"/>
      <c r="WUF71" s="103"/>
      <c r="WUG71" s="103"/>
      <c r="WUH71" s="103"/>
      <c r="WUI71" s="103"/>
      <c r="WUJ71" s="103"/>
      <c r="WUK71" s="103"/>
      <c r="WUL71" s="103"/>
      <c r="WUM71" s="103"/>
      <c r="WUN71" s="103"/>
      <c r="WUO71" s="103"/>
      <c r="WUP71" s="103"/>
      <c r="WUQ71" s="103"/>
      <c r="WUR71" s="103"/>
      <c r="WUS71" s="103"/>
      <c r="WUT71" s="103"/>
      <c r="WUU71" s="103"/>
      <c r="WUV71" s="103"/>
      <c r="WUW71" s="103"/>
      <c r="WUX71" s="103"/>
      <c r="WUY71" s="103"/>
      <c r="WUZ71" s="103"/>
      <c r="WVA71" s="103"/>
      <c r="WVB71" s="103"/>
      <c r="WVC71" s="103"/>
      <c r="WVD71" s="103"/>
      <c r="WVE71" s="103"/>
      <c r="WVF71" s="103"/>
      <c r="WVG71" s="103"/>
      <c r="WVH71" s="103"/>
      <c r="WVI71" s="103"/>
      <c r="WVJ71" s="103"/>
      <c r="WVK71" s="103"/>
      <c r="WVL71" s="103"/>
      <c r="WVM71" s="103"/>
      <c r="WVN71" s="103"/>
      <c r="WVO71" s="103"/>
      <c r="WVP71" s="103"/>
      <c r="WVQ71" s="103"/>
      <c r="WVR71" s="103"/>
      <c r="WVS71" s="103"/>
      <c r="WVT71" s="103"/>
      <c r="WVU71" s="103"/>
      <c r="WVV71" s="103"/>
      <c r="WVW71" s="103"/>
      <c r="WVX71" s="103"/>
      <c r="WVY71" s="103"/>
      <c r="WVZ71" s="103"/>
      <c r="WWA71" s="103"/>
      <c r="WWB71" s="103"/>
      <c r="WWC71" s="103"/>
      <c r="WWD71" s="103"/>
      <c r="WWE71" s="103"/>
      <c r="WWF71" s="103"/>
      <c r="WWG71" s="103"/>
      <c r="WWH71" s="103"/>
      <c r="WWI71" s="103"/>
      <c r="WWJ71" s="103"/>
      <c r="WWK71" s="103"/>
      <c r="WWL71" s="103"/>
      <c r="WWM71" s="103"/>
      <c r="WWN71" s="103"/>
      <c r="WWO71" s="103"/>
      <c r="WWP71" s="103"/>
      <c r="WWQ71" s="103"/>
      <c r="WWR71" s="103"/>
      <c r="WWS71" s="103"/>
      <c r="WWT71" s="103"/>
      <c r="WWU71" s="103"/>
      <c r="WWV71" s="103"/>
      <c r="WWW71" s="103"/>
      <c r="WWX71" s="103"/>
      <c r="WWY71" s="103"/>
      <c r="WWZ71" s="103"/>
      <c r="WXA71" s="103"/>
      <c r="WXB71" s="103"/>
      <c r="WXC71" s="103"/>
      <c r="WXD71" s="103"/>
      <c r="WXE71" s="103"/>
      <c r="WXF71" s="103"/>
      <c r="WXG71" s="103"/>
      <c r="WXH71" s="103"/>
      <c r="WXI71" s="103"/>
      <c r="WXJ71" s="103"/>
      <c r="WXK71" s="103"/>
      <c r="WXL71" s="103"/>
      <c r="WXM71" s="103"/>
      <c r="WXN71" s="103"/>
      <c r="WXO71" s="103"/>
      <c r="WXP71" s="103"/>
      <c r="WXQ71" s="103"/>
      <c r="WXR71" s="103"/>
      <c r="WXS71" s="103"/>
      <c r="WXT71" s="103"/>
      <c r="WXU71" s="103"/>
      <c r="WXV71" s="103"/>
      <c r="WXW71" s="103"/>
      <c r="WXX71" s="103"/>
      <c r="WXY71" s="103"/>
      <c r="WXZ71" s="103"/>
      <c r="WYA71" s="103"/>
      <c r="WYB71" s="103"/>
      <c r="WYC71" s="103"/>
      <c r="WYD71" s="103"/>
      <c r="WYE71" s="103"/>
      <c r="WYF71" s="103"/>
      <c r="WYG71" s="103"/>
      <c r="WYH71" s="103"/>
      <c r="WYI71" s="103"/>
      <c r="WYJ71" s="103"/>
      <c r="WYK71" s="103"/>
      <c r="WYL71" s="103"/>
      <c r="WYM71" s="103"/>
      <c r="WYN71" s="103"/>
      <c r="WYO71" s="103"/>
      <c r="WYP71" s="103"/>
      <c r="WYQ71" s="103"/>
      <c r="WYR71" s="103"/>
      <c r="WYS71" s="103"/>
      <c r="WYT71" s="103"/>
      <c r="WYU71" s="103"/>
      <c r="WYV71" s="103"/>
      <c r="WYW71" s="103"/>
      <c r="WYX71" s="103"/>
      <c r="WYY71" s="103"/>
      <c r="WYZ71" s="103"/>
      <c r="WZA71" s="103"/>
      <c r="WZB71" s="103"/>
      <c r="WZC71" s="103"/>
      <c r="WZD71" s="103"/>
      <c r="WZE71" s="103"/>
      <c r="WZF71" s="103"/>
      <c r="WZG71" s="103"/>
      <c r="WZH71" s="103"/>
      <c r="WZI71" s="103"/>
      <c r="WZJ71" s="103"/>
      <c r="WZK71" s="103"/>
      <c r="WZL71" s="103"/>
      <c r="WZM71" s="103"/>
      <c r="WZN71" s="103"/>
      <c r="WZO71" s="103"/>
      <c r="WZP71" s="103"/>
      <c r="WZQ71" s="103"/>
      <c r="WZR71" s="103"/>
      <c r="WZS71" s="103"/>
      <c r="WZT71" s="103"/>
      <c r="WZU71" s="103"/>
      <c r="WZV71" s="103"/>
      <c r="WZW71" s="103"/>
      <c r="WZX71" s="103"/>
      <c r="WZY71" s="103"/>
      <c r="WZZ71" s="103"/>
      <c r="XAA71" s="103"/>
      <c r="XAB71" s="103"/>
      <c r="XAC71" s="103"/>
      <c r="XAD71" s="103"/>
      <c r="XAE71" s="103"/>
      <c r="XAF71" s="103"/>
      <c r="XAG71" s="103"/>
      <c r="XAH71" s="103"/>
      <c r="XAI71" s="103"/>
      <c r="XAJ71" s="103"/>
      <c r="XAK71" s="103"/>
      <c r="XAL71" s="103"/>
      <c r="XAM71" s="103"/>
      <c r="XAN71" s="103"/>
      <c r="XAO71" s="103"/>
      <c r="XAP71" s="103"/>
      <c r="XAQ71" s="103"/>
      <c r="XAR71" s="103"/>
      <c r="XAS71" s="103"/>
      <c r="XAT71" s="103"/>
      <c r="XAU71" s="103"/>
      <c r="XAV71" s="103"/>
      <c r="XAW71" s="103"/>
      <c r="XAX71" s="103"/>
      <c r="XAY71" s="103"/>
      <c r="XAZ71" s="103"/>
      <c r="XBA71" s="103"/>
      <c r="XBB71" s="103"/>
      <c r="XBC71" s="103"/>
      <c r="XBD71" s="103"/>
      <c r="XBE71" s="103"/>
      <c r="XBF71" s="103"/>
      <c r="XBG71" s="103"/>
      <c r="XBH71" s="103"/>
      <c r="XBI71" s="103"/>
      <c r="XBJ71" s="103"/>
      <c r="XBK71" s="103"/>
      <c r="XBL71" s="103"/>
      <c r="XBM71" s="103"/>
      <c r="XBN71" s="103"/>
      <c r="XBO71" s="103"/>
      <c r="XBP71" s="103"/>
      <c r="XBQ71" s="103"/>
      <c r="XBR71" s="103"/>
      <c r="XBS71" s="103"/>
      <c r="XBT71" s="103"/>
      <c r="XBU71" s="103"/>
      <c r="XBV71" s="103"/>
      <c r="XBW71" s="103"/>
      <c r="XBX71" s="103"/>
      <c r="XBY71" s="103"/>
      <c r="XBZ71" s="103"/>
      <c r="XCA71" s="103"/>
      <c r="XCB71" s="103"/>
      <c r="XCC71" s="103"/>
      <c r="XCD71" s="103"/>
      <c r="XCE71" s="103"/>
      <c r="XCF71" s="103"/>
      <c r="XCG71" s="103"/>
      <c r="XCH71" s="103"/>
      <c r="XCI71" s="103"/>
      <c r="XCJ71" s="103"/>
      <c r="XCK71" s="103"/>
      <c r="XCL71" s="103"/>
      <c r="XCM71" s="103"/>
      <c r="XCN71" s="103"/>
      <c r="XCO71" s="103"/>
      <c r="XCP71" s="103"/>
      <c r="XCQ71" s="103"/>
      <c r="XCR71" s="103"/>
      <c r="XCS71" s="103"/>
      <c r="XCT71" s="103"/>
      <c r="XCU71" s="103"/>
      <c r="XCV71" s="103"/>
      <c r="XCW71" s="103"/>
      <c r="XCX71" s="103"/>
      <c r="XCY71" s="103"/>
      <c r="XCZ71" s="103"/>
      <c r="XDA71" s="103"/>
      <c r="XDB71" s="103"/>
      <c r="XDC71" s="103"/>
      <c r="XDD71" s="103"/>
      <c r="XDE71" s="103"/>
      <c r="XDF71" s="103"/>
      <c r="XDG71" s="103"/>
      <c r="XDH71" s="103"/>
      <c r="XDI71" s="103"/>
      <c r="XDJ71" s="103"/>
      <c r="XDK71" s="103"/>
      <c r="XDL71" s="103"/>
      <c r="XDM71" s="103"/>
      <c r="XDN71" s="103"/>
      <c r="XDO71" s="103"/>
      <c r="XDP71" s="103"/>
      <c r="XDQ71" s="103"/>
      <c r="XDR71" s="103"/>
      <c r="XDS71" s="103"/>
      <c r="XDT71" s="103"/>
      <c r="XDU71" s="103"/>
      <c r="XDV71" s="103"/>
      <c r="XDW71" s="103"/>
      <c r="XDX71" s="103"/>
      <c r="XDY71" s="103"/>
      <c r="XDZ71" s="103"/>
      <c r="XEA71" s="103"/>
      <c r="XEB71" s="103"/>
      <c r="XEC71" s="103"/>
      <c r="XED71" s="103"/>
      <c r="XEE71" s="103"/>
      <c r="XEF71" s="103"/>
      <c r="XEG71" s="103"/>
      <c r="XEH71" s="103"/>
      <c r="XEI71" s="103"/>
      <c r="XEJ71" s="103"/>
      <c r="XEK71" s="103"/>
      <c r="XEL71" s="103"/>
      <c r="XEM71" s="103"/>
      <c r="XEN71" s="103"/>
      <c r="XEO71" s="103"/>
      <c r="XEP71" s="103"/>
      <c r="XEQ71" s="103"/>
      <c r="XER71" s="103"/>
      <c r="XES71" s="103"/>
      <c r="XET71" s="103"/>
      <c r="XEU71" s="103"/>
      <c r="XEV71" s="103"/>
      <c r="XEW71" s="103"/>
      <c r="XEX71" s="103"/>
      <c r="XEY71" s="103"/>
      <c r="XEZ71" s="103"/>
      <c r="XFA71" s="103"/>
      <c r="XFB71" s="103"/>
      <c r="XFC71" s="103"/>
      <c r="XFD71" s="103"/>
    </row>
    <row r="72" spans="2:16384" s="104" customFormat="1" ht="18" customHeight="1" thickTop="1" thickBot="1">
      <c r="B72" s="105"/>
      <c r="C72" s="365"/>
      <c r="D72" s="366"/>
      <c r="E72" s="194"/>
      <c r="F72" s="194"/>
      <c r="G72" s="367"/>
      <c r="H72" s="368"/>
      <c r="I72" s="368"/>
      <c r="J72" s="369"/>
      <c r="K72" s="110"/>
    </row>
    <row r="73" spans="2:16384" s="104" customFormat="1" ht="3.75" customHeight="1" thickTop="1" thickBot="1">
      <c r="B73" s="105"/>
      <c r="C73" s="105"/>
      <c r="D73" s="105"/>
      <c r="E73" s="132"/>
      <c r="F73" s="132"/>
      <c r="G73" s="133"/>
      <c r="H73" s="133"/>
      <c r="I73" s="133"/>
      <c r="J73" s="133"/>
      <c r="K73" s="105"/>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3"/>
      <c r="HN73" s="103"/>
      <c r="HO73" s="103"/>
      <c r="HP73" s="103"/>
      <c r="HQ73" s="103"/>
      <c r="HR73" s="103"/>
      <c r="HS73" s="103"/>
      <c r="HT73" s="103"/>
      <c r="HU73" s="103"/>
      <c r="HV73" s="103"/>
      <c r="HW73" s="103"/>
      <c r="HX73" s="103"/>
      <c r="HY73" s="103"/>
      <c r="HZ73" s="103"/>
      <c r="IA73" s="103"/>
      <c r="IB73" s="103"/>
      <c r="IC73" s="103"/>
      <c r="ID73" s="103"/>
      <c r="IE73" s="103"/>
      <c r="IF73" s="103"/>
      <c r="IG73" s="103"/>
      <c r="IH73" s="103"/>
      <c r="II73" s="103"/>
      <c r="IJ73" s="103"/>
      <c r="IK73" s="103"/>
      <c r="IL73" s="103"/>
      <c r="IM73" s="103"/>
      <c r="IN73" s="103"/>
      <c r="IO73" s="103"/>
      <c r="IP73" s="103"/>
      <c r="IQ73" s="103"/>
      <c r="IR73" s="103"/>
      <c r="IS73" s="103"/>
      <c r="IT73" s="103"/>
      <c r="IU73" s="103"/>
      <c r="IV73" s="103"/>
      <c r="IW73" s="103"/>
      <c r="IX73" s="103"/>
      <c r="IY73" s="103"/>
      <c r="IZ73" s="103"/>
      <c r="JA73" s="103"/>
      <c r="JB73" s="103"/>
      <c r="JC73" s="103"/>
      <c r="JD73" s="103"/>
      <c r="JE73" s="103"/>
      <c r="JF73" s="103"/>
      <c r="JG73" s="103"/>
      <c r="JH73" s="103"/>
      <c r="JI73" s="103"/>
      <c r="JJ73" s="103"/>
      <c r="JK73" s="103"/>
      <c r="JL73" s="103"/>
      <c r="JM73" s="103"/>
      <c r="JN73" s="103"/>
      <c r="JO73" s="103"/>
      <c r="JP73" s="103"/>
      <c r="JQ73" s="103"/>
      <c r="JR73" s="103"/>
      <c r="JS73" s="103"/>
      <c r="JT73" s="103"/>
      <c r="JU73" s="103"/>
      <c r="JV73" s="103"/>
      <c r="JW73" s="103"/>
      <c r="JX73" s="103"/>
      <c r="JY73" s="103"/>
      <c r="JZ73" s="103"/>
      <c r="KA73" s="103"/>
      <c r="KB73" s="103"/>
      <c r="KC73" s="103"/>
      <c r="KD73" s="103"/>
      <c r="KE73" s="103"/>
      <c r="KF73" s="103"/>
      <c r="KG73" s="103"/>
      <c r="KH73" s="103"/>
      <c r="KI73" s="103"/>
      <c r="KJ73" s="103"/>
      <c r="KK73" s="103"/>
      <c r="KL73" s="103"/>
      <c r="KM73" s="103"/>
      <c r="KN73" s="103"/>
      <c r="KO73" s="103"/>
      <c r="KP73" s="103"/>
      <c r="KQ73" s="103"/>
      <c r="KR73" s="103"/>
      <c r="KS73" s="103"/>
      <c r="KT73" s="103"/>
      <c r="KU73" s="103"/>
      <c r="KV73" s="103"/>
      <c r="KW73" s="103"/>
      <c r="KX73" s="103"/>
      <c r="KY73" s="103"/>
      <c r="KZ73" s="103"/>
      <c r="LA73" s="103"/>
      <c r="LB73" s="103"/>
      <c r="LC73" s="103"/>
      <c r="LD73" s="103"/>
      <c r="LE73" s="103"/>
      <c r="LF73" s="103"/>
      <c r="LG73" s="103"/>
      <c r="LH73" s="103"/>
      <c r="LI73" s="103"/>
      <c r="LJ73" s="103"/>
      <c r="LK73" s="103"/>
      <c r="LL73" s="103"/>
      <c r="LM73" s="103"/>
      <c r="LN73" s="103"/>
      <c r="LO73" s="103"/>
      <c r="LP73" s="103"/>
      <c r="LQ73" s="103"/>
      <c r="LR73" s="103"/>
      <c r="LS73" s="103"/>
      <c r="LT73" s="103"/>
      <c r="LU73" s="103"/>
      <c r="LV73" s="103"/>
      <c r="LW73" s="103"/>
      <c r="LX73" s="103"/>
      <c r="LY73" s="103"/>
      <c r="LZ73" s="103"/>
      <c r="MA73" s="103"/>
      <c r="MB73" s="103"/>
      <c r="MC73" s="103"/>
      <c r="MD73" s="103"/>
      <c r="ME73" s="103"/>
      <c r="MF73" s="103"/>
      <c r="MG73" s="103"/>
      <c r="MH73" s="103"/>
      <c r="MI73" s="103"/>
      <c r="MJ73" s="103"/>
      <c r="MK73" s="103"/>
      <c r="ML73" s="103"/>
      <c r="MM73" s="103"/>
      <c r="MN73" s="103"/>
      <c r="MO73" s="103"/>
      <c r="MP73" s="103"/>
      <c r="MQ73" s="103"/>
      <c r="MR73" s="103"/>
      <c r="MS73" s="103"/>
      <c r="MT73" s="103"/>
      <c r="MU73" s="103"/>
      <c r="MV73" s="103"/>
      <c r="MW73" s="103"/>
      <c r="MX73" s="103"/>
      <c r="MY73" s="103"/>
      <c r="MZ73" s="103"/>
      <c r="NA73" s="103"/>
      <c r="NB73" s="103"/>
      <c r="NC73" s="103"/>
      <c r="ND73" s="103"/>
      <c r="NE73" s="103"/>
      <c r="NF73" s="103"/>
      <c r="NG73" s="103"/>
      <c r="NH73" s="103"/>
      <c r="NI73" s="103"/>
      <c r="NJ73" s="103"/>
      <c r="NK73" s="103"/>
      <c r="NL73" s="103"/>
      <c r="NM73" s="103"/>
      <c r="NN73" s="103"/>
      <c r="NO73" s="103"/>
      <c r="NP73" s="103"/>
      <c r="NQ73" s="103"/>
      <c r="NR73" s="103"/>
      <c r="NS73" s="103"/>
      <c r="NT73" s="103"/>
      <c r="NU73" s="103"/>
      <c r="NV73" s="103"/>
      <c r="NW73" s="103"/>
      <c r="NX73" s="103"/>
      <c r="NY73" s="103"/>
      <c r="NZ73" s="103"/>
      <c r="OA73" s="103"/>
      <c r="OB73" s="103"/>
      <c r="OC73" s="103"/>
      <c r="OD73" s="103"/>
      <c r="OE73" s="103"/>
      <c r="OF73" s="103"/>
      <c r="OG73" s="103"/>
      <c r="OH73" s="103"/>
      <c r="OI73" s="103"/>
      <c r="OJ73" s="103"/>
      <c r="OK73" s="103"/>
      <c r="OL73" s="103"/>
      <c r="OM73" s="103"/>
      <c r="ON73" s="103"/>
      <c r="OO73" s="103"/>
      <c r="OP73" s="103"/>
      <c r="OQ73" s="103"/>
      <c r="OR73" s="103"/>
      <c r="OS73" s="103"/>
      <c r="OT73" s="103"/>
      <c r="OU73" s="103"/>
      <c r="OV73" s="103"/>
      <c r="OW73" s="103"/>
      <c r="OX73" s="103"/>
      <c r="OY73" s="103"/>
      <c r="OZ73" s="103"/>
      <c r="PA73" s="103"/>
      <c r="PB73" s="103"/>
      <c r="PC73" s="103"/>
      <c r="PD73" s="103"/>
      <c r="PE73" s="103"/>
      <c r="PF73" s="103"/>
      <c r="PG73" s="103"/>
      <c r="PH73" s="103"/>
      <c r="PI73" s="103"/>
      <c r="PJ73" s="103"/>
      <c r="PK73" s="103"/>
      <c r="PL73" s="103"/>
      <c r="PM73" s="103"/>
      <c r="PN73" s="103"/>
      <c r="PO73" s="103"/>
      <c r="PP73" s="103"/>
      <c r="PQ73" s="103"/>
      <c r="PR73" s="103"/>
      <c r="PS73" s="103"/>
      <c r="PT73" s="103"/>
      <c r="PU73" s="103"/>
      <c r="PV73" s="103"/>
      <c r="PW73" s="103"/>
      <c r="PX73" s="103"/>
      <c r="PY73" s="103"/>
      <c r="PZ73" s="103"/>
      <c r="QA73" s="103"/>
      <c r="QB73" s="103"/>
      <c r="QC73" s="103"/>
      <c r="QD73" s="103"/>
      <c r="QE73" s="103"/>
      <c r="QF73" s="103"/>
      <c r="QG73" s="103"/>
      <c r="QH73" s="103"/>
      <c r="QI73" s="103"/>
      <c r="QJ73" s="103"/>
      <c r="QK73" s="103"/>
      <c r="QL73" s="103"/>
      <c r="QM73" s="103"/>
      <c r="QN73" s="103"/>
      <c r="QO73" s="103"/>
      <c r="QP73" s="103"/>
      <c r="QQ73" s="103"/>
      <c r="QR73" s="103"/>
      <c r="QS73" s="103"/>
      <c r="QT73" s="103"/>
      <c r="QU73" s="103"/>
      <c r="QV73" s="103"/>
      <c r="QW73" s="103"/>
      <c r="QX73" s="103"/>
      <c r="QY73" s="103"/>
      <c r="QZ73" s="103"/>
      <c r="RA73" s="103"/>
      <c r="RB73" s="103"/>
      <c r="RC73" s="103"/>
      <c r="RD73" s="103"/>
      <c r="RE73" s="103"/>
      <c r="RF73" s="103"/>
      <c r="RG73" s="103"/>
      <c r="RH73" s="103"/>
      <c r="RI73" s="103"/>
      <c r="RJ73" s="103"/>
      <c r="RK73" s="103"/>
      <c r="RL73" s="103"/>
      <c r="RM73" s="103"/>
      <c r="RN73" s="103"/>
      <c r="RO73" s="103"/>
      <c r="RP73" s="103"/>
      <c r="RQ73" s="103"/>
      <c r="RR73" s="103"/>
      <c r="RS73" s="103"/>
      <c r="RT73" s="103"/>
      <c r="RU73" s="103"/>
      <c r="RV73" s="103"/>
      <c r="RW73" s="103"/>
      <c r="RX73" s="103"/>
      <c r="RY73" s="103"/>
      <c r="RZ73" s="103"/>
      <c r="SA73" s="103"/>
      <c r="SB73" s="103"/>
      <c r="SC73" s="103"/>
      <c r="SD73" s="103"/>
      <c r="SE73" s="103"/>
      <c r="SF73" s="103"/>
      <c r="SG73" s="103"/>
      <c r="SH73" s="103"/>
      <c r="SI73" s="103"/>
      <c r="SJ73" s="103"/>
      <c r="SK73" s="103"/>
      <c r="SL73" s="103"/>
      <c r="SM73" s="103"/>
      <c r="SN73" s="103"/>
      <c r="SO73" s="103"/>
      <c r="SP73" s="103"/>
      <c r="SQ73" s="103"/>
      <c r="SR73" s="103"/>
      <c r="SS73" s="103"/>
      <c r="ST73" s="103"/>
      <c r="SU73" s="103"/>
      <c r="SV73" s="103"/>
      <c r="SW73" s="103"/>
      <c r="SX73" s="103"/>
      <c r="SY73" s="103"/>
      <c r="SZ73" s="103"/>
      <c r="TA73" s="103"/>
      <c r="TB73" s="103"/>
      <c r="TC73" s="103"/>
      <c r="TD73" s="103"/>
      <c r="TE73" s="103"/>
      <c r="TF73" s="103"/>
      <c r="TG73" s="103"/>
      <c r="TH73" s="103"/>
      <c r="TI73" s="103"/>
      <c r="TJ73" s="103"/>
      <c r="TK73" s="103"/>
      <c r="TL73" s="103"/>
      <c r="TM73" s="103"/>
      <c r="TN73" s="103"/>
      <c r="TO73" s="103"/>
      <c r="TP73" s="103"/>
      <c r="TQ73" s="103"/>
      <c r="TR73" s="103"/>
      <c r="TS73" s="103"/>
      <c r="TT73" s="103"/>
      <c r="TU73" s="103"/>
      <c r="TV73" s="103"/>
      <c r="TW73" s="103"/>
      <c r="TX73" s="103"/>
      <c r="TY73" s="103"/>
      <c r="TZ73" s="103"/>
      <c r="UA73" s="103"/>
      <c r="UB73" s="103"/>
      <c r="UC73" s="103"/>
      <c r="UD73" s="103"/>
      <c r="UE73" s="103"/>
      <c r="UF73" s="103"/>
      <c r="UG73" s="103"/>
      <c r="UH73" s="103"/>
      <c r="UI73" s="103"/>
      <c r="UJ73" s="103"/>
      <c r="UK73" s="103"/>
      <c r="UL73" s="103"/>
      <c r="UM73" s="103"/>
      <c r="UN73" s="103"/>
      <c r="UO73" s="103"/>
      <c r="UP73" s="103"/>
      <c r="UQ73" s="103"/>
      <c r="UR73" s="103"/>
      <c r="US73" s="103"/>
      <c r="UT73" s="103"/>
      <c r="UU73" s="103"/>
      <c r="UV73" s="103"/>
      <c r="UW73" s="103"/>
      <c r="UX73" s="103"/>
      <c r="UY73" s="103"/>
      <c r="UZ73" s="103"/>
      <c r="VA73" s="103"/>
      <c r="VB73" s="103"/>
      <c r="VC73" s="103"/>
      <c r="VD73" s="103"/>
      <c r="VE73" s="103"/>
      <c r="VF73" s="103"/>
      <c r="VG73" s="103"/>
      <c r="VH73" s="103"/>
      <c r="VI73" s="103"/>
      <c r="VJ73" s="103"/>
      <c r="VK73" s="103"/>
      <c r="VL73" s="103"/>
      <c r="VM73" s="103"/>
      <c r="VN73" s="103"/>
      <c r="VO73" s="103"/>
      <c r="VP73" s="103"/>
      <c r="VQ73" s="103"/>
      <c r="VR73" s="103"/>
      <c r="VS73" s="103"/>
      <c r="VT73" s="103"/>
      <c r="VU73" s="103"/>
      <c r="VV73" s="103"/>
      <c r="VW73" s="103"/>
      <c r="VX73" s="103"/>
      <c r="VY73" s="103"/>
      <c r="VZ73" s="103"/>
      <c r="WA73" s="103"/>
      <c r="WB73" s="103"/>
      <c r="WC73" s="103"/>
      <c r="WD73" s="103"/>
      <c r="WE73" s="103"/>
      <c r="WF73" s="103"/>
      <c r="WG73" s="103"/>
      <c r="WH73" s="103"/>
      <c r="WI73" s="103"/>
      <c r="WJ73" s="103"/>
      <c r="WK73" s="103"/>
      <c r="WL73" s="103"/>
      <c r="WM73" s="103"/>
      <c r="WN73" s="103"/>
      <c r="WO73" s="103"/>
      <c r="WP73" s="103"/>
      <c r="WQ73" s="103"/>
      <c r="WR73" s="103"/>
      <c r="WS73" s="103"/>
      <c r="WT73" s="103"/>
      <c r="WU73" s="103"/>
      <c r="WV73" s="103"/>
      <c r="WW73" s="103"/>
      <c r="WX73" s="103"/>
      <c r="WY73" s="103"/>
      <c r="WZ73" s="103"/>
      <c r="XA73" s="103"/>
      <c r="XB73" s="103"/>
      <c r="XC73" s="103"/>
      <c r="XD73" s="103"/>
      <c r="XE73" s="103"/>
      <c r="XF73" s="103"/>
      <c r="XG73" s="103"/>
      <c r="XH73" s="103"/>
      <c r="XI73" s="103"/>
      <c r="XJ73" s="103"/>
      <c r="XK73" s="103"/>
      <c r="XL73" s="103"/>
      <c r="XM73" s="103"/>
      <c r="XN73" s="103"/>
      <c r="XO73" s="103"/>
      <c r="XP73" s="103"/>
      <c r="XQ73" s="103"/>
      <c r="XR73" s="103"/>
      <c r="XS73" s="103"/>
      <c r="XT73" s="103"/>
      <c r="XU73" s="103"/>
      <c r="XV73" s="103"/>
      <c r="XW73" s="103"/>
      <c r="XX73" s="103"/>
      <c r="XY73" s="103"/>
      <c r="XZ73" s="103"/>
      <c r="YA73" s="103"/>
      <c r="YB73" s="103"/>
      <c r="YC73" s="103"/>
      <c r="YD73" s="103"/>
      <c r="YE73" s="103"/>
      <c r="YF73" s="103"/>
      <c r="YG73" s="103"/>
      <c r="YH73" s="103"/>
      <c r="YI73" s="103"/>
      <c r="YJ73" s="103"/>
      <c r="YK73" s="103"/>
      <c r="YL73" s="103"/>
      <c r="YM73" s="103"/>
      <c r="YN73" s="103"/>
      <c r="YO73" s="103"/>
      <c r="YP73" s="103"/>
      <c r="YQ73" s="103"/>
      <c r="YR73" s="103"/>
      <c r="YS73" s="103"/>
      <c r="YT73" s="103"/>
      <c r="YU73" s="103"/>
      <c r="YV73" s="103"/>
      <c r="YW73" s="103"/>
      <c r="YX73" s="103"/>
      <c r="YY73" s="103"/>
      <c r="YZ73" s="103"/>
      <c r="ZA73" s="103"/>
      <c r="ZB73" s="103"/>
      <c r="ZC73" s="103"/>
      <c r="ZD73" s="103"/>
      <c r="ZE73" s="103"/>
      <c r="ZF73" s="103"/>
      <c r="ZG73" s="103"/>
      <c r="ZH73" s="103"/>
      <c r="ZI73" s="103"/>
      <c r="ZJ73" s="103"/>
      <c r="ZK73" s="103"/>
      <c r="ZL73" s="103"/>
      <c r="ZM73" s="103"/>
      <c r="ZN73" s="103"/>
      <c r="ZO73" s="103"/>
      <c r="ZP73" s="103"/>
      <c r="ZQ73" s="103"/>
      <c r="ZR73" s="103"/>
      <c r="ZS73" s="103"/>
      <c r="ZT73" s="103"/>
      <c r="ZU73" s="103"/>
      <c r="ZV73" s="103"/>
      <c r="ZW73" s="103"/>
      <c r="ZX73" s="103"/>
      <c r="ZY73" s="103"/>
      <c r="ZZ73" s="103"/>
      <c r="AAA73" s="103"/>
      <c r="AAB73" s="103"/>
      <c r="AAC73" s="103"/>
      <c r="AAD73" s="103"/>
      <c r="AAE73" s="103"/>
      <c r="AAF73" s="103"/>
      <c r="AAG73" s="103"/>
      <c r="AAH73" s="103"/>
      <c r="AAI73" s="103"/>
      <c r="AAJ73" s="103"/>
      <c r="AAK73" s="103"/>
      <c r="AAL73" s="103"/>
      <c r="AAM73" s="103"/>
      <c r="AAN73" s="103"/>
      <c r="AAO73" s="103"/>
      <c r="AAP73" s="103"/>
      <c r="AAQ73" s="103"/>
      <c r="AAR73" s="103"/>
      <c r="AAS73" s="103"/>
      <c r="AAT73" s="103"/>
      <c r="AAU73" s="103"/>
      <c r="AAV73" s="103"/>
      <c r="AAW73" s="103"/>
      <c r="AAX73" s="103"/>
      <c r="AAY73" s="103"/>
      <c r="AAZ73" s="103"/>
      <c r="ABA73" s="103"/>
      <c r="ABB73" s="103"/>
      <c r="ABC73" s="103"/>
      <c r="ABD73" s="103"/>
      <c r="ABE73" s="103"/>
      <c r="ABF73" s="103"/>
      <c r="ABG73" s="103"/>
      <c r="ABH73" s="103"/>
      <c r="ABI73" s="103"/>
      <c r="ABJ73" s="103"/>
      <c r="ABK73" s="103"/>
      <c r="ABL73" s="103"/>
      <c r="ABM73" s="103"/>
      <c r="ABN73" s="103"/>
      <c r="ABO73" s="103"/>
      <c r="ABP73" s="103"/>
      <c r="ABQ73" s="103"/>
      <c r="ABR73" s="103"/>
      <c r="ABS73" s="103"/>
      <c r="ABT73" s="103"/>
      <c r="ABU73" s="103"/>
      <c r="ABV73" s="103"/>
      <c r="ABW73" s="103"/>
      <c r="ABX73" s="103"/>
      <c r="ABY73" s="103"/>
      <c r="ABZ73" s="103"/>
      <c r="ACA73" s="103"/>
      <c r="ACB73" s="103"/>
      <c r="ACC73" s="103"/>
      <c r="ACD73" s="103"/>
      <c r="ACE73" s="103"/>
      <c r="ACF73" s="103"/>
      <c r="ACG73" s="103"/>
      <c r="ACH73" s="103"/>
      <c r="ACI73" s="103"/>
      <c r="ACJ73" s="103"/>
      <c r="ACK73" s="103"/>
      <c r="ACL73" s="103"/>
      <c r="ACM73" s="103"/>
      <c r="ACN73" s="103"/>
      <c r="ACO73" s="103"/>
      <c r="ACP73" s="103"/>
      <c r="ACQ73" s="103"/>
      <c r="ACR73" s="103"/>
      <c r="ACS73" s="103"/>
      <c r="ACT73" s="103"/>
      <c r="ACU73" s="103"/>
      <c r="ACV73" s="103"/>
      <c r="ACW73" s="103"/>
      <c r="ACX73" s="103"/>
      <c r="ACY73" s="103"/>
      <c r="ACZ73" s="103"/>
      <c r="ADA73" s="103"/>
      <c r="ADB73" s="103"/>
      <c r="ADC73" s="103"/>
      <c r="ADD73" s="103"/>
      <c r="ADE73" s="103"/>
      <c r="ADF73" s="103"/>
      <c r="ADG73" s="103"/>
      <c r="ADH73" s="103"/>
      <c r="ADI73" s="103"/>
      <c r="ADJ73" s="103"/>
      <c r="ADK73" s="103"/>
      <c r="ADL73" s="103"/>
      <c r="ADM73" s="103"/>
      <c r="ADN73" s="103"/>
      <c r="ADO73" s="103"/>
      <c r="ADP73" s="103"/>
      <c r="ADQ73" s="103"/>
      <c r="ADR73" s="103"/>
      <c r="ADS73" s="103"/>
      <c r="ADT73" s="103"/>
      <c r="ADU73" s="103"/>
      <c r="ADV73" s="103"/>
      <c r="ADW73" s="103"/>
      <c r="ADX73" s="103"/>
      <c r="ADY73" s="103"/>
      <c r="ADZ73" s="103"/>
      <c r="AEA73" s="103"/>
      <c r="AEB73" s="103"/>
      <c r="AEC73" s="103"/>
      <c r="AED73" s="103"/>
      <c r="AEE73" s="103"/>
      <c r="AEF73" s="103"/>
      <c r="AEG73" s="103"/>
      <c r="AEH73" s="103"/>
      <c r="AEI73" s="103"/>
      <c r="AEJ73" s="103"/>
      <c r="AEK73" s="103"/>
      <c r="AEL73" s="103"/>
      <c r="AEM73" s="103"/>
      <c r="AEN73" s="103"/>
      <c r="AEO73" s="103"/>
      <c r="AEP73" s="103"/>
      <c r="AEQ73" s="103"/>
      <c r="AER73" s="103"/>
      <c r="AES73" s="103"/>
      <c r="AET73" s="103"/>
      <c r="AEU73" s="103"/>
      <c r="AEV73" s="103"/>
      <c r="AEW73" s="103"/>
      <c r="AEX73" s="103"/>
      <c r="AEY73" s="103"/>
      <c r="AEZ73" s="103"/>
      <c r="AFA73" s="103"/>
      <c r="AFB73" s="103"/>
      <c r="AFC73" s="103"/>
      <c r="AFD73" s="103"/>
      <c r="AFE73" s="103"/>
      <c r="AFF73" s="103"/>
      <c r="AFG73" s="103"/>
      <c r="AFH73" s="103"/>
      <c r="AFI73" s="103"/>
      <c r="AFJ73" s="103"/>
      <c r="AFK73" s="103"/>
      <c r="AFL73" s="103"/>
      <c r="AFM73" s="103"/>
      <c r="AFN73" s="103"/>
      <c r="AFO73" s="103"/>
      <c r="AFP73" s="103"/>
      <c r="AFQ73" s="103"/>
      <c r="AFR73" s="103"/>
      <c r="AFS73" s="103"/>
      <c r="AFT73" s="103"/>
      <c r="AFU73" s="103"/>
      <c r="AFV73" s="103"/>
      <c r="AFW73" s="103"/>
      <c r="AFX73" s="103"/>
      <c r="AFY73" s="103"/>
      <c r="AFZ73" s="103"/>
      <c r="AGA73" s="103"/>
      <c r="AGB73" s="103"/>
      <c r="AGC73" s="103"/>
      <c r="AGD73" s="103"/>
      <c r="AGE73" s="103"/>
      <c r="AGF73" s="103"/>
      <c r="AGG73" s="103"/>
      <c r="AGH73" s="103"/>
      <c r="AGI73" s="103"/>
      <c r="AGJ73" s="103"/>
      <c r="AGK73" s="103"/>
      <c r="AGL73" s="103"/>
      <c r="AGM73" s="103"/>
      <c r="AGN73" s="103"/>
      <c r="AGO73" s="103"/>
      <c r="AGP73" s="103"/>
      <c r="AGQ73" s="103"/>
      <c r="AGR73" s="103"/>
      <c r="AGS73" s="103"/>
      <c r="AGT73" s="103"/>
      <c r="AGU73" s="103"/>
      <c r="AGV73" s="103"/>
      <c r="AGW73" s="103"/>
      <c r="AGX73" s="103"/>
      <c r="AGY73" s="103"/>
      <c r="AGZ73" s="103"/>
      <c r="AHA73" s="103"/>
      <c r="AHB73" s="103"/>
      <c r="AHC73" s="103"/>
      <c r="AHD73" s="103"/>
      <c r="AHE73" s="103"/>
      <c r="AHF73" s="103"/>
      <c r="AHG73" s="103"/>
      <c r="AHH73" s="103"/>
      <c r="AHI73" s="103"/>
      <c r="AHJ73" s="103"/>
      <c r="AHK73" s="103"/>
      <c r="AHL73" s="103"/>
      <c r="AHM73" s="103"/>
      <c r="AHN73" s="103"/>
      <c r="AHO73" s="103"/>
      <c r="AHP73" s="103"/>
      <c r="AHQ73" s="103"/>
      <c r="AHR73" s="103"/>
      <c r="AHS73" s="103"/>
      <c r="AHT73" s="103"/>
      <c r="AHU73" s="103"/>
      <c r="AHV73" s="103"/>
      <c r="AHW73" s="103"/>
      <c r="AHX73" s="103"/>
      <c r="AHY73" s="103"/>
      <c r="AHZ73" s="103"/>
      <c r="AIA73" s="103"/>
      <c r="AIB73" s="103"/>
      <c r="AIC73" s="103"/>
      <c r="AID73" s="103"/>
      <c r="AIE73" s="103"/>
      <c r="AIF73" s="103"/>
      <c r="AIG73" s="103"/>
      <c r="AIH73" s="103"/>
      <c r="AII73" s="103"/>
      <c r="AIJ73" s="103"/>
      <c r="AIK73" s="103"/>
      <c r="AIL73" s="103"/>
      <c r="AIM73" s="103"/>
      <c r="AIN73" s="103"/>
      <c r="AIO73" s="103"/>
      <c r="AIP73" s="103"/>
      <c r="AIQ73" s="103"/>
      <c r="AIR73" s="103"/>
      <c r="AIS73" s="103"/>
      <c r="AIT73" s="103"/>
      <c r="AIU73" s="103"/>
      <c r="AIV73" s="103"/>
      <c r="AIW73" s="103"/>
      <c r="AIX73" s="103"/>
      <c r="AIY73" s="103"/>
      <c r="AIZ73" s="103"/>
      <c r="AJA73" s="103"/>
      <c r="AJB73" s="103"/>
      <c r="AJC73" s="103"/>
      <c r="AJD73" s="103"/>
      <c r="AJE73" s="103"/>
      <c r="AJF73" s="103"/>
      <c r="AJG73" s="103"/>
      <c r="AJH73" s="103"/>
      <c r="AJI73" s="103"/>
      <c r="AJJ73" s="103"/>
      <c r="AJK73" s="103"/>
      <c r="AJL73" s="103"/>
      <c r="AJM73" s="103"/>
      <c r="AJN73" s="103"/>
      <c r="AJO73" s="103"/>
      <c r="AJP73" s="103"/>
      <c r="AJQ73" s="103"/>
      <c r="AJR73" s="103"/>
      <c r="AJS73" s="103"/>
      <c r="AJT73" s="103"/>
      <c r="AJU73" s="103"/>
      <c r="AJV73" s="103"/>
      <c r="AJW73" s="103"/>
      <c r="AJX73" s="103"/>
      <c r="AJY73" s="103"/>
      <c r="AJZ73" s="103"/>
      <c r="AKA73" s="103"/>
      <c r="AKB73" s="103"/>
      <c r="AKC73" s="103"/>
      <c r="AKD73" s="103"/>
      <c r="AKE73" s="103"/>
      <c r="AKF73" s="103"/>
      <c r="AKG73" s="103"/>
      <c r="AKH73" s="103"/>
      <c r="AKI73" s="103"/>
      <c r="AKJ73" s="103"/>
      <c r="AKK73" s="103"/>
      <c r="AKL73" s="103"/>
      <c r="AKM73" s="103"/>
      <c r="AKN73" s="103"/>
      <c r="AKO73" s="103"/>
      <c r="AKP73" s="103"/>
      <c r="AKQ73" s="103"/>
      <c r="AKR73" s="103"/>
      <c r="AKS73" s="103"/>
      <c r="AKT73" s="103"/>
      <c r="AKU73" s="103"/>
      <c r="AKV73" s="103"/>
      <c r="AKW73" s="103"/>
      <c r="AKX73" s="103"/>
      <c r="AKY73" s="103"/>
      <c r="AKZ73" s="103"/>
      <c r="ALA73" s="103"/>
      <c r="ALB73" s="103"/>
      <c r="ALC73" s="103"/>
      <c r="ALD73" s="103"/>
      <c r="ALE73" s="103"/>
      <c r="ALF73" s="103"/>
      <c r="ALG73" s="103"/>
      <c r="ALH73" s="103"/>
      <c r="ALI73" s="103"/>
      <c r="ALJ73" s="103"/>
      <c r="ALK73" s="103"/>
      <c r="ALL73" s="103"/>
      <c r="ALM73" s="103"/>
      <c r="ALN73" s="103"/>
      <c r="ALO73" s="103"/>
      <c r="ALP73" s="103"/>
      <c r="ALQ73" s="103"/>
      <c r="ALR73" s="103"/>
      <c r="ALS73" s="103"/>
      <c r="ALT73" s="103"/>
      <c r="ALU73" s="103"/>
      <c r="ALV73" s="103"/>
      <c r="ALW73" s="103"/>
      <c r="ALX73" s="103"/>
      <c r="ALY73" s="103"/>
      <c r="ALZ73" s="103"/>
      <c r="AMA73" s="103"/>
      <c r="AMB73" s="103"/>
      <c r="AMC73" s="103"/>
      <c r="AMD73" s="103"/>
      <c r="AME73" s="103"/>
      <c r="AMF73" s="103"/>
      <c r="AMG73" s="103"/>
      <c r="AMH73" s="103"/>
      <c r="AMI73" s="103"/>
      <c r="AMJ73" s="103"/>
      <c r="AMK73" s="103"/>
      <c r="AML73" s="103"/>
      <c r="AMM73" s="103"/>
      <c r="AMN73" s="103"/>
      <c r="AMO73" s="103"/>
      <c r="AMP73" s="103"/>
      <c r="AMQ73" s="103"/>
      <c r="AMR73" s="103"/>
      <c r="AMS73" s="103"/>
      <c r="AMT73" s="103"/>
      <c r="AMU73" s="103"/>
      <c r="AMV73" s="103"/>
      <c r="AMW73" s="103"/>
      <c r="AMX73" s="103"/>
      <c r="AMY73" s="103"/>
      <c r="AMZ73" s="103"/>
      <c r="ANA73" s="103"/>
      <c r="ANB73" s="103"/>
      <c r="ANC73" s="103"/>
      <c r="AND73" s="103"/>
      <c r="ANE73" s="103"/>
      <c r="ANF73" s="103"/>
      <c r="ANG73" s="103"/>
      <c r="ANH73" s="103"/>
      <c r="ANI73" s="103"/>
      <c r="ANJ73" s="103"/>
      <c r="ANK73" s="103"/>
      <c r="ANL73" s="103"/>
      <c r="ANM73" s="103"/>
      <c r="ANN73" s="103"/>
      <c r="ANO73" s="103"/>
      <c r="ANP73" s="103"/>
      <c r="ANQ73" s="103"/>
      <c r="ANR73" s="103"/>
      <c r="ANS73" s="103"/>
      <c r="ANT73" s="103"/>
      <c r="ANU73" s="103"/>
      <c r="ANV73" s="103"/>
      <c r="ANW73" s="103"/>
      <c r="ANX73" s="103"/>
      <c r="ANY73" s="103"/>
      <c r="ANZ73" s="103"/>
      <c r="AOA73" s="103"/>
      <c r="AOB73" s="103"/>
      <c r="AOC73" s="103"/>
      <c r="AOD73" s="103"/>
      <c r="AOE73" s="103"/>
      <c r="AOF73" s="103"/>
      <c r="AOG73" s="103"/>
      <c r="AOH73" s="103"/>
      <c r="AOI73" s="103"/>
      <c r="AOJ73" s="103"/>
      <c r="AOK73" s="103"/>
      <c r="AOL73" s="103"/>
      <c r="AOM73" s="103"/>
      <c r="AON73" s="103"/>
      <c r="AOO73" s="103"/>
      <c r="AOP73" s="103"/>
      <c r="AOQ73" s="103"/>
      <c r="AOR73" s="103"/>
      <c r="AOS73" s="103"/>
      <c r="AOT73" s="103"/>
      <c r="AOU73" s="103"/>
      <c r="AOV73" s="103"/>
      <c r="AOW73" s="103"/>
      <c r="AOX73" s="103"/>
      <c r="AOY73" s="103"/>
      <c r="AOZ73" s="103"/>
      <c r="APA73" s="103"/>
      <c r="APB73" s="103"/>
      <c r="APC73" s="103"/>
      <c r="APD73" s="103"/>
      <c r="APE73" s="103"/>
      <c r="APF73" s="103"/>
      <c r="APG73" s="103"/>
      <c r="APH73" s="103"/>
      <c r="API73" s="103"/>
      <c r="APJ73" s="103"/>
      <c r="APK73" s="103"/>
      <c r="APL73" s="103"/>
      <c r="APM73" s="103"/>
      <c r="APN73" s="103"/>
      <c r="APO73" s="103"/>
      <c r="APP73" s="103"/>
      <c r="APQ73" s="103"/>
      <c r="APR73" s="103"/>
      <c r="APS73" s="103"/>
      <c r="APT73" s="103"/>
      <c r="APU73" s="103"/>
      <c r="APV73" s="103"/>
      <c r="APW73" s="103"/>
      <c r="APX73" s="103"/>
      <c r="APY73" s="103"/>
      <c r="APZ73" s="103"/>
      <c r="AQA73" s="103"/>
      <c r="AQB73" s="103"/>
      <c r="AQC73" s="103"/>
      <c r="AQD73" s="103"/>
      <c r="AQE73" s="103"/>
      <c r="AQF73" s="103"/>
      <c r="AQG73" s="103"/>
      <c r="AQH73" s="103"/>
      <c r="AQI73" s="103"/>
      <c r="AQJ73" s="103"/>
      <c r="AQK73" s="103"/>
      <c r="AQL73" s="103"/>
      <c r="AQM73" s="103"/>
      <c r="AQN73" s="103"/>
      <c r="AQO73" s="103"/>
      <c r="AQP73" s="103"/>
      <c r="AQQ73" s="103"/>
      <c r="AQR73" s="103"/>
      <c r="AQS73" s="103"/>
      <c r="AQT73" s="103"/>
      <c r="AQU73" s="103"/>
      <c r="AQV73" s="103"/>
      <c r="AQW73" s="103"/>
      <c r="AQX73" s="103"/>
      <c r="AQY73" s="103"/>
      <c r="AQZ73" s="103"/>
      <c r="ARA73" s="103"/>
      <c r="ARB73" s="103"/>
      <c r="ARC73" s="103"/>
      <c r="ARD73" s="103"/>
      <c r="ARE73" s="103"/>
      <c r="ARF73" s="103"/>
      <c r="ARG73" s="103"/>
      <c r="ARH73" s="103"/>
      <c r="ARI73" s="103"/>
      <c r="ARJ73" s="103"/>
      <c r="ARK73" s="103"/>
      <c r="ARL73" s="103"/>
      <c r="ARM73" s="103"/>
      <c r="ARN73" s="103"/>
      <c r="ARO73" s="103"/>
      <c r="ARP73" s="103"/>
      <c r="ARQ73" s="103"/>
      <c r="ARR73" s="103"/>
      <c r="ARS73" s="103"/>
      <c r="ART73" s="103"/>
      <c r="ARU73" s="103"/>
      <c r="ARV73" s="103"/>
      <c r="ARW73" s="103"/>
      <c r="ARX73" s="103"/>
      <c r="ARY73" s="103"/>
      <c r="ARZ73" s="103"/>
      <c r="ASA73" s="103"/>
      <c r="ASB73" s="103"/>
      <c r="ASC73" s="103"/>
      <c r="ASD73" s="103"/>
      <c r="ASE73" s="103"/>
      <c r="ASF73" s="103"/>
      <c r="ASG73" s="103"/>
      <c r="ASH73" s="103"/>
      <c r="ASI73" s="103"/>
      <c r="ASJ73" s="103"/>
      <c r="ASK73" s="103"/>
      <c r="ASL73" s="103"/>
      <c r="ASM73" s="103"/>
      <c r="ASN73" s="103"/>
      <c r="ASO73" s="103"/>
      <c r="ASP73" s="103"/>
      <c r="ASQ73" s="103"/>
      <c r="ASR73" s="103"/>
      <c r="ASS73" s="103"/>
      <c r="AST73" s="103"/>
      <c r="ASU73" s="103"/>
      <c r="ASV73" s="103"/>
      <c r="ASW73" s="103"/>
      <c r="ASX73" s="103"/>
      <c r="ASY73" s="103"/>
      <c r="ASZ73" s="103"/>
      <c r="ATA73" s="103"/>
      <c r="ATB73" s="103"/>
      <c r="ATC73" s="103"/>
      <c r="ATD73" s="103"/>
      <c r="ATE73" s="103"/>
      <c r="ATF73" s="103"/>
      <c r="ATG73" s="103"/>
      <c r="ATH73" s="103"/>
      <c r="ATI73" s="103"/>
      <c r="ATJ73" s="103"/>
      <c r="ATK73" s="103"/>
      <c r="ATL73" s="103"/>
      <c r="ATM73" s="103"/>
      <c r="ATN73" s="103"/>
      <c r="ATO73" s="103"/>
      <c r="ATP73" s="103"/>
      <c r="ATQ73" s="103"/>
      <c r="ATR73" s="103"/>
      <c r="ATS73" s="103"/>
      <c r="ATT73" s="103"/>
      <c r="ATU73" s="103"/>
      <c r="ATV73" s="103"/>
      <c r="ATW73" s="103"/>
      <c r="ATX73" s="103"/>
      <c r="ATY73" s="103"/>
      <c r="ATZ73" s="103"/>
      <c r="AUA73" s="103"/>
      <c r="AUB73" s="103"/>
      <c r="AUC73" s="103"/>
      <c r="AUD73" s="103"/>
      <c r="AUE73" s="103"/>
      <c r="AUF73" s="103"/>
      <c r="AUG73" s="103"/>
      <c r="AUH73" s="103"/>
      <c r="AUI73" s="103"/>
      <c r="AUJ73" s="103"/>
      <c r="AUK73" s="103"/>
      <c r="AUL73" s="103"/>
      <c r="AUM73" s="103"/>
      <c r="AUN73" s="103"/>
      <c r="AUO73" s="103"/>
      <c r="AUP73" s="103"/>
      <c r="AUQ73" s="103"/>
      <c r="AUR73" s="103"/>
      <c r="AUS73" s="103"/>
      <c r="AUT73" s="103"/>
      <c r="AUU73" s="103"/>
      <c r="AUV73" s="103"/>
      <c r="AUW73" s="103"/>
      <c r="AUX73" s="103"/>
      <c r="AUY73" s="103"/>
      <c r="AUZ73" s="103"/>
      <c r="AVA73" s="103"/>
      <c r="AVB73" s="103"/>
      <c r="AVC73" s="103"/>
      <c r="AVD73" s="103"/>
      <c r="AVE73" s="103"/>
      <c r="AVF73" s="103"/>
      <c r="AVG73" s="103"/>
      <c r="AVH73" s="103"/>
      <c r="AVI73" s="103"/>
      <c r="AVJ73" s="103"/>
      <c r="AVK73" s="103"/>
      <c r="AVL73" s="103"/>
      <c r="AVM73" s="103"/>
      <c r="AVN73" s="103"/>
      <c r="AVO73" s="103"/>
      <c r="AVP73" s="103"/>
      <c r="AVQ73" s="103"/>
      <c r="AVR73" s="103"/>
      <c r="AVS73" s="103"/>
      <c r="AVT73" s="103"/>
      <c r="AVU73" s="103"/>
      <c r="AVV73" s="103"/>
      <c r="AVW73" s="103"/>
      <c r="AVX73" s="103"/>
      <c r="AVY73" s="103"/>
      <c r="AVZ73" s="103"/>
      <c r="AWA73" s="103"/>
      <c r="AWB73" s="103"/>
      <c r="AWC73" s="103"/>
      <c r="AWD73" s="103"/>
      <c r="AWE73" s="103"/>
      <c r="AWF73" s="103"/>
      <c r="AWG73" s="103"/>
      <c r="AWH73" s="103"/>
      <c r="AWI73" s="103"/>
      <c r="AWJ73" s="103"/>
      <c r="AWK73" s="103"/>
      <c r="AWL73" s="103"/>
      <c r="AWM73" s="103"/>
      <c r="AWN73" s="103"/>
      <c r="AWO73" s="103"/>
      <c r="AWP73" s="103"/>
      <c r="AWQ73" s="103"/>
      <c r="AWR73" s="103"/>
      <c r="AWS73" s="103"/>
      <c r="AWT73" s="103"/>
      <c r="AWU73" s="103"/>
      <c r="AWV73" s="103"/>
      <c r="AWW73" s="103"/>
      <c r="AWX73" s="103"/>
      <c r="AWY73" s="103"/>
      <c r="AWZ73" s="103"/>
      <c r="AXA73" s="103"/>
      <c r="AXB73" s="103"/>
      <c r="AXC73" s="103"/>
      <c r="AXD73" s="103"/>
      <c r="AXE73" s="103"/>
      <c r="AXF73" s="103"/>
      <c r="AXG73" s="103"/>
      <c r="AXH73" s="103"/>
      <c r="AXI73" s="103"/>
      <c r="AXJ73" s="103"/>
      <c r="AXK73" s="103"/>
      <c r="AXL73" s="103"/>
      <c r="AXM73" s="103"/>
      <c r="AXN73" s="103"/>
      <c r="AXO73" s="103"/>
      <c r="AXP73" s="103"/>
      <c r="AXQ73" s="103"/>
      <c r="AXR73" s="103"/>
      <c r="AXS73" s="103"/>
      <c r="AXT73" s="103"/>
      <c r="AXU73" s="103"/>
      <c r="AXV73" s="103"/>
      <c r="AXW73" s="103"/>
      <c r="AXX73" s="103"/>
      <c r="AXY73" s="103"/>
      <c r="AXZ73" s="103"/>
      <c r="AYA73" s="103"/>
      <c r="AYB73" s="103"/>
      <c r="AYC73" s="103"/>
      <c r="AYD73" s="103"/>
      <c r="AYE73" s="103"/>
      <c r="AYF73" s="103"/>
      <c r="AYG73" s="103"/>
      <c r="AYH73" s="103"/>
      <c r="AYI73" s="103"/>
      <c r="AYJ73" s="103"/>
      <c r="AYK73" s="103"/>
      <c r="AYL73" s="103"/>
      <c r="AYM73" s="103"/>
      <c r="AYN73" s="103"/>
      <c r="AYO73" s="103"/>
      <c r="AYP73" s="103"/>
      <c r="AYQ73" s="103"/>
      <c r="AYR73" s="103"/>
      <c r="AYS73" s="103"/>
      <c r="AYT73" s="103"/>
      <c r="AYU73" s="103"/>
      <c r="AYV73" s="103"/>
      <c r="AYW73" s="103"/>
      <c r="AYX73" s="103"/>
      <c r="AYY73" s="103"/>
      <c r="AYZ73" s="103"/>
      <c r="AZA73" s="103"/>
      <c r="AZB73" s="103"/>
      <c r="AZC73" s="103"/>
      <c r="AZD73" s="103"/>
      <c r="AZE73" s="103"/>
      <c r="AZF73" s="103"/>
      <c r="AZG73" s="103"/>
      <c r="AZH73" s="103"/>
      <c r="AZI73" s="103"/>
      <c r="AZJ73" s="103"/>
      <c r="AZK73" s="103"/>
      <c r="AZL73" s="103"/>
      <c r="AZM73" s="103"/>
      <c r="AZN73" s="103"/>
      <c r="AZO73" s="103"/>
      <c r="AZP73" s="103"/>
      <c r="AZQ73" s="103"/>
      <c r="AZR73" s="103"/>
      <c r="AZS73" s="103"/>
      <c r="AZT73" s="103"/>
      <c r="AZU73" s="103"/>
      <c r="AZV73" s="103"/>
      <c r="AZW73" s="103"/>
      <c r="AZX73" s="103"/>
      <c r="AZY73" s="103"/>
      <c r="AZZ73" s="103"/>
      <c r="BAA73" s="103"/>
      <c r="BAB73" s="103"/>
      <c r="BAC73" s="103"/>
      <c r="BAD73" s="103"/>
      <c r="BAE73" s="103"/>
      <c r="BAF73" s="103"/>
      <c r="BAG73" s="103"/>
      <c r="BAH73" s="103"/>
      <c r="BAI73" s="103"/>
      <c r="BAJ73" s="103"/>
      <c r="BAK73" s="103"/>
      <c r="BAL73" s="103"/>
      <c r="BAM73" s="103"/>
      <c r="BAN73" s="103"/>
      <c r="BAO73" s="103"/>
      <c r="BAP73" s="103"/>
      <c r="BAQ73" s="103"/>
      <c r="BAR73" s="103"/>
      <c r="BAS73" s="103"/>
      <c r="BAT73" s="103"/>
      <c r="BAU73" s="103"/>
      <c r="BAV73" s="103"/>
      <c r="BAW73" s="103"/>
      <c r="BAX73" s="103"/>
      <c r="BAY73" s="103"/>
      <c r="BAZ73" s="103"/>
      <c r="BBA73" s="103"/>
      <c r="BBB73" s="103"/>
      <c r="BBC73" s="103"/>
      <c r="BBD73" s="103"/>
      <c r="BBE73" s="103"/>
      <c r="BBF73" s="103"/>
      <c r="BBG73" s="103"/>
      <c r="BBH73" s="103"/>
      <c r="BBI73" s="103"/>
      <c r="BBJ73" s="103"/>
      <c r="BBK73" s="103"/>
      <c r="BBL73" s="103"/>
      <c r="BBM73" s="103"/>
      <c r="BBN73" s="103"/>
      <c r="BBO73" s="103"/>
      <c r="BBP73" s="103"/>
      <c r="BBQ73" s="103"/>
      <c r="BBR73" s="103"/>
      <c r="BBS73" s="103"/>
      <c r="BBT73" s="103"/>
      <c r="BBU73" s="103"/>
      <c r="BBV73" s="103"/>
      <c r="BBW73" s="103"/>
      <c r="BBX73" s="103"/>
      <c r="BBY73" s="103"/>
      <c r="BBZ73" s="103"/>
      <c r="BCA73" s="103"/>
      <c r="BCB73" s="103"/>
      <c r="BCC73" s="103"/>
      <c r="BCD73" s="103"/>
      <c r="BCE73" s="103"/>
      <c r="BCF73" s="103"/>
      <c r="BCG73" s="103"/>
      <c r="BCH73" s="103"/>
      <c r="BCI73" s="103"/>
      <c r="BCJ73" s="103"/>
      <c r="BCK73" s="103"/>
      <c r="BCL73" s="103"/>
      <c r="BCM73" s="103"/>
      <c r="BCN73" s="103"/>
      <c r="BCO73" s="103"/>
      <c r="BCP73" s="103"/>
      <c r="BCQ73" s="103"/>
      <c r="BCR73" s="103"/>
      <c r="BCS73" s="103"/>
      <c r="BCT73" s="103"/>
      <c r="BCU73" s="103"/>
      <c r="BCV73" s="103"/>
      <c r="BCW73" s="103"/>
      <c r="BCX73" s="103"/>
      <c r="BCY73" s="103"/>
      <c r="BCZ73" s="103"/>
      <c r="BDA73" s="103"/>
      <c r="BDB73" s="103"/>
      <c r="BDC73" s="103"/>
      <c r="BDD73" s="103"/>
      <c r="BDE73" s="103"/>
      <c r="BDF73" s="103"/>
      <c r="BDG73" s="103"/>
      <c r="BDH73" s="103"/>
      <c r="BDI73" s="103"/>
      <c r="BDJ73" s="103"/>
      <c r="BDK73" s="103"/>
      <c r="BDL73" s="103"/>
      <c r="BDM73" s="103"/>
      <c r="BDN73" s="103"/>
      <c r="BDO73" s="103"/>
      <c r="BDP73" s="103"/>
      <c r="BDQ73" s="103"/>
      <c r="BDR73" s="103"/>
      <c r="BDS73" s="103"/>
      <c r="BDT73" s="103"/>
      <c r="BDU73" s="103"/>
      <c r="BDV73" s="103"/>
      <c r="BDW73" s="103"/>
      <c r="BDX73" s="103"/>
      <c r="BDY73" s="103"/>
      <c r="BDZ73" s="103"/>
      <c r="BEA73" s="103"/>
      <c r="BEB73" s="103"/>
      <c r="BEC73" s="103"/>
      <c r="BED73" s="103"/>
      <c r="BEE73" s="103"/>
      <c r="BEF73" s="103"/>
      <c r="BEG73" s="103"/>
      <c r="BEH73" s="103"/>
      <c r="BEI73" s="103"/>
      <c r="BEJ73" s="103"/>
      <c r="BEK73" s="103"/>
      <c r="BEL73" s="103"/>
      <c r="BEM73" s="103"/>
      <c r="BEN73" s="103"/>
      <c r="BEO73" s="103"/>
      <c r="BEP73" s="103"/>
      <c r="BEQ73" s="103"/>
      <c r="BER73" s="103"/>
      <c r="BES73" s="103"/>
      <c r="BET73" s="103"/>
      <c r="BEU73" s="103"/>
      <c r="BEV73" s="103"/>
      <c r="BEW73" s="103"/>
      <c r="BEX73" s="103"/>
      <c r="BEY73" s="103"/>
      <c r="BEZ73" s="103"/>
      <c r="BFA73" s="103"/>
      <c r="BFB73" s="103"/>
      <c r="BFC73" s="103"/>
      <c r="BFD73" s="103"/>
      <c r="BFE73" s="103"/>
      <c r="BFF73" s="103"/>
      <c r="BFG73" s="103"/>
      <c r="BFH73" s="103"/>
      <c r="BFI73" s="103"/>
      <c r="BFJ73" s="103"/>
      <c r="BFK73" s="103"/>
      <c r="BFL73" s="103"/>
      <c r="BFM73" s="103"/>
      <c r="BFN73" s="103"/>
      <c r="BFO73" s="103"/>
      <c r="BFP73" s="103"/>
      <c r="BFQ73" s="103"/>
      <c r="BFR73" s="103"/>
      <c r="BFS73" s="103"/>
      <c r="BFT73" s="103"/>
      <c r="BFU73" s="103"/>
      <c r="BFV73" s="103"/>
      <c r="BFW73" s="103"/>
      <c r="BFX73" s="103"/>
      <c r="BFY73" s="103"/>
      <c r="BFZ73" s="103"/>
      <c r="BGA73" s="103"/>
      <c r="BGB73" s="103"/>
      <c r="BGC73" s="103"/>
      <c r="BGD73" s="103"/>
      <c r="BGE73" s="103"/>
      <c r="BGF73" s="103"/>
      <c r="BGG73" s="103"/>
      <c r="BGH73" s="103"/>
      <c r="BGI73" s="103"/>
      <c r="BGJ73" s="103"/>
      <c r="BGK73" s="103"/>
      <c r="BGL73" s="103"/>
      <c r="BGM73" s="103"/>
      <c r="BGN73" s="103"/>
      <c r="BGO73" s="103"/>
      <c r="BGP73" s="103"/>
      <c r="BGQ73" s="103"/>
      <c r="BGR73" s="103"/>
      <c r="BGS73" s="103"/>
      <c r="BGT73" s="103"/>
      <c r="BGU73" s="103"/>
      <c r="BGV73" s="103"/>
      <c r="BGW73" s="103"/>
      <c r="BGX73" s="103"/>
      <c r="BGY73" s="103"/>
      <c r="BGZ73" s="103"/>
      <c r="BHA73" s="103"/>
      <c r="BHB73" s="103"/>
      <c r="BHC73" s="103"/>
      <c r="BHD73" s="103"/>
      <c r="BHE73" s="103"/>
      <c r="BHF73" s="103"/>
      <c r="BHG73" s="103"/>
      <c r="BHH73" s="103"/>
      <c r="BHI73" s="103"/>
      <c r="BHJ73" s="103"/>
      <c r="BHK73" s="103"/>
      <c r="BHL73" s="103"/>
      <c r="BHM73" s="103"/>
      <c r="BHN73" s="103"/>
      <c r="BHO73" s="103"/>
      <c r="BHP73" s="103"/>
      <c r="BHQ73" s="103"/>
      <c r="BHR73" s="103"/>
      <c r="BHS73" s="103"/>
      <c r="BHT73" s="103"/>
      <c r="BHU73" s="103"/>
      <c r="BHV73" s="103"/>
      <c r="BHW73" s="103"/>
      <c r="BHX73" s="103"/>
      <c r="BHY73" s="103"/>
      <c r="BHZ73" s="103"/>
      <c r="BIA73" s="103"/>
      <c r="BIB73" s="103"/>
      <c r="BIC73" s="103"/>
      <c r="BID73" s="103"/>
      <c r="BIE73" s="103"/>
      <c r="BIF73" s="103"/>
      <c r="BIG73" s="103"/>
      <c r="BIH73" s="103"/>
      <c r="BII73" s="103"/>
      <c r="BIJ73" s="103"/>
      <c r="BIK73" s="103"/>
      <c r="BIL73" s="103"/>
      <c r="BIM73" s="103"/>
      <c r="BIN73" s="103"/>
      <c r="BIO73" s="103"/>
      <c r="BIP73" s="103"/>
      <c r="BIQ73" s="103"/>
      <c r="BIR73" s="103"/>
      <c r="BIS73" s="103"/>
      <c r="BIT73" s="103"/>
      <c r="BIU73" s="103"/>
      <c r="BIV73" s="103"/>
      <c r="BIW73" s="103"/>
      <c r="BIX73" s="103"/>
      <c r="BIY73" s="103"/>
      <c r="BIZ73" s="103"/>
      <c r="BJA73" s="103"/>
      <c r="BJB73" s="103"/>
      <c r="BJC73" s="103"/>
      <c r="BJD73" s="103"/>
      <c r="BJE73" s="103"/>
      <c r="BJF73" s="103"/>
      <c r="BJG73" s="103"/>
      <c r="BJH73" s="103"/>
      <c r="BJI73" s="103"/>
      <c r="BJJ73" s="103"/>
      <c r="BJK73" s="103"/>
      <c r="BJL73" s="103"/>
      <c r="BJM73" s="103"/>
      <c r="BJN73" s="103"/>
      <c r="BJO73" s="103"/>
      <c r="BJP73" s="103"/>
      <c r="BJQ73" s="103"/>
      <c r="BJR73" s="103"/>
      <c r="BJS73" s="103"/>
      <c r="BJT73" s="103"/>
      <c r="BJU73" s="103"/>
      <c r="BJV73" s="103"/>
      <c r="BJW73" s="103"/>
      <c r="BJX73" s="103"/>
      <c r="BJY73" s="103"/>
      <c r="BJZ73" s="103"/>
      <c r="BKA73" s="103"/>
      <c r="BKB73" s="103"/>
      <c r="BKC73" s="103"/>
      <c r="BKD73" s="103"/>
      <c r="BKE73" s="103"/>
      <c r="BKF73" s="103"/>
      <c r="BKG73" s="103"/>
      <c r="BKH73" s="103"/>
      <c r="BKI73" s="103"/>
      <c r="BKJ73" s="103"/>
      <c r="BKK73" s="103"/>
      <c r="BKL73" s="103"/>
      <c r="BKM73" s="103"/>
      <c r="BKN73" s="103"/>
      <c r="BKO73" s="103"/>
      <c r="BKP73" s="103"/>
      <c r="BKQ73" s="103"/>
      <c r="BKR73" s="103"/>
      <c r="BKS73" s="103"/>
      <c r="BKT73" s="103"/>
      <c r="BKU73" s="103"/>
      <c r="BKV73" s="103"/>
      <c r="BKW73" s="103"/>
      <c r="BKX73" s="103"/>
      <c r="BKY73" s="103"/>
      <c r="BKZ73" s="103"/>
      <c r="BLA73" s="103"/>
      <c r="BLB73" s="103"/>
      <c r="BLC73" s="103"/>
      <c r="BLD73" s="103"/>
      <c r="BLE73" s="103"/>
      <c r="BLF73" s="103"/>
      <c r="BLG73" s="103"/>
      <c r="BLH73" s="103"/>
      <c r="BLI73" s="103"/>
      <c r="BLJ73" s="103"/>
      <c r="BLK73" s="103"/>
      <c r="BLL73" s="103"/>
      <c r="BLM73" s="103"/>
      <c r="BLN73" s="103"/>
      <c r="BLO73" s="103"/>
      <c r="BLP73" s="103"/>
      <c r="BLQ73" s="103"/>
      <c r="BLR73" s="103"/>
      <c r="BLS73" s="103"/>
      <c r="BLT73" s="103"/>
      <c r="BLU73" s="103"/>
      <c r="BLV73" s="103"/>
      <c r="BLW73" s="103"/>
      <c r="BLX73" s="103"/>
      <c r="BLY73" s="103"/>
      <c r="BLZ73" s="103"/>
      <c r="BMA73" s="103"/>
      <c r="BMB73" s="103"/>
      <c r="BMC73" s="103"/>
      <c r="BMD73" s="103"/>
      <c r="BME73" s="103"/>
      <c r="BMF73" s="103"/>
      <c r="BMG73" s="103"/>
      <c r="BMH73" s="103"/>
      <c r="BMI73" s="103"/>
      <c r="BMJ73" s="103"/>
      <c r="BMK73" s="103"/>
      <c r="BML73" s="103"/>
      <c r="BMM73" s="103"/>
      <c r="BMN73" s="103"/>
      <c r="BMO73" s="103"/>
      <c r="BMP73" s="103"/>
      <c r="BMQ73" s="103"/>
      <c r="BMR73" s="103"/>
      <c r="BMS73" s="103"/>
      <c r="BMT73" s="103"/>
      <c r="BMU73" s="103"/>
      <c r="BMV73" s="103"/>
      <c r="BMW73" s="103"/>
      <c r="BMX73" s="103"/>
      <c r="BMY73" s="103"/>
      <c r="BMZ73" s="103"/>
      <c r="BNA73" s="103"/>
      <c r="BNB73" s="103"/>
      <c r="BNC73" s="103"/>
      <c r="BND73" s="103"/>
      <c r="BNE73" s="103"/>
      <c r="BNF73" s="103"/>
      <c r="BNG73" s="103"/>
      <c r="BNH73" s="103"/>
      <c r="BNI73" s="103"/>
      <c r="BNJ73" s="103"/>
      <c r="BNK73" s="103"/>
      <c r="BNL73" s="103"/>
      <c r="BNM73" s="103"/>
      <c r="BNN73" s="103"/>
      <c r="BNO73" s="103"/>
      <c r="BNP73" s="103"/>
      <c r="BNQ73" s="103"/>
      <c r="BNR73" s="103"/>
      <c r="BNS73" s="103"/>
      <c r="BNT73" s="103"/>
      <c r="BNU73" s="103"/>
      <c r="BNV73" s="103"/>
      <c r="BNW73" s="103"/>
      <c r="BNX73" s="103"/>
      <c r="BNY73" s="103"/>
      <c r="BNZ73" s="103"/>
      <c r="BOA73" s="103"/>
      <c r="BOB73" s="103"/>
      <c r="BOC73" s="103"/>
      <c r="BOD73" s="103"/>
      <c r="BOE73" s="103"/>
      <c r="BOF73" s="103"/>
      <c r="BOG73" s="103"/>
      <c r="BOH73" s="103"/>
      <c r="BOI73" s="103"/>
      <c r="BOJ73" s="103"/>
      <c r="BOK73" s="103"/>
      <c r="BOL73" s="103"/>
      <c r="BOM73" s="103"/>
      <c r="BON73" s="103"/>
      <c r="BOO73" s="103"/>
      <c r="BOP73" s="103"/>
      <c r="BOQ73" s="103"/>
      <c r="BOR73" s="103"/>
      <c r="BOS73" s="103"/>
      <c r="BOT73" s="103"/>
      <c r="BOU73" s="103"/>
      <c r="BOV73" s="103"/>
      <c r="BOW73" s="103"/>
      <c r="BOX73" s="103"/>
      <c r="BOY73" s="103"/>
      <c r="BOZ73" s="103"/>
      <c r="BPA73" s="103"/>
      <c r="BPB73" s="103"/>
      <c r="BPC73" s="103"/>
      <c r="BPD73" s="103"/>
      <c r="BPE73" s="103"/>
      <c r="BPF73" s="103"/>
      <c r="BPG73" s="103"/>
      <c r="BPH73" s="103"/>
      <c r="BPI73" s="103"/>
      <c r="BPJ73" s="103"/>
      <c r="BPK73" s="103"/>
      <c r="BPL73" s="103"/>
      <c r="BPM73" s="103"/>
      <c r="BPN73" s="103"/>
      <c r="BPO73" s="103"/>
      <c r="BPP73" s="103"/>
      <c r="BPQ73" s="103"/>
      <c r="BPR73" s="103"/>
      <c r="BPS73" s="103"/>
      <c r="BPT73" s="103"/>
      <c r="BPU73" s="103"/>
      <c r="BPV73" s="103"/>
      <c r="BPW73" s="103"/>
      <c r="BPX73" s="103"/>
      <c r="BPY73" s="103"/>
      <c r="BPZ73" s="103"/>
      <c r="BQA73" s="103"/>
      <c r="BQB73" s="103"/>
      <c r="BQC73" s="103"/>
      <c r="BQD73" s="103"/>
      <c r="BQE73" s="103"/>
      <c r="BQF73" s="103"/>
      <c r="BQG73" s="103"/>
      <c r="BQH73" s="103"/>
      <c r="BQI73" s="103"/>
      <c r="BQJ73" s="103"/>
      <c r="BQK73" s="103"/>
      <c r="BQL73" s="103"/>
      <c r="BQM73" s="103"/>
      <c r="BQN73" s="103"/>
      <c r="BQO73" s="103"/>
      <c r="BQP73" s="103"/>
      <c r="BQQ73" s="103"/>
      <c r="BQR73" s="103"/>
      <c r="BQS73" s="103"/>
      <c r="BQT73" s="103"/>
      <c r="BQU73" s="103"/>
      <c r="BQV73" s="103"/>
      <c r="BQW73" s="103"/>
      <c r="BQX73" s="103"/>
      <c r="BQY73" s="103"/>
      <c r="BQZ73" s="103"/>
      <c r="BRA73" s="103"/>
      <c r="BRB73" s="103"/>
      <c r="BRC73" s="103"/>
      <c r="BRD73" s="103"/>
      <c r="BRE73" s="103"/>
      <c r="BRF73" s="103"/>
      <c r="BRG73" s="103"/>
      <c r="BRH73" s="103"/>
      <c r="BRI73" s="103"/>
      <c r="BRJ73" s="103"/>
      <c r="BRK73" s="103"/>
      <c r="BRL73" s="103"/>
      <c r="BRM73" s="103"/>
      <c r="BRN73" s="103"/>
      <c r="BRO73" s="103"/>
      <c r="BRP73" s="103"/>
      <c r="BRQ73" s="103"/>
      <c r="BRR73" s="103"/>
      <c r="BRS73" s="103"/>
      <c r="BRT73" s="103"/>
      <c r="BRU73" s="103"/>
      <c r="BRV73" s="103"/>
      <c r="BRW73" s="103"/>
      <c r="BRX73" s="103"/>
      <c r="BRY73" s="103"/>
      <c r="BRZ73" s="103"/>
      <c r="BSA73" s="103"/>
      <c r="BSB73" s="103"/>
      <c r="BSC73" s="103"/>
      <c r="BSD73" s="103"/>
      <c r="BSE73" s="103"/>
      <c r="BSF73" s="103"/>
      <c r="BSG73" s="103"/>
      <c r="BSH73" s="103"/>
      <c r="BSI73" s="103"/>
      <c r="BSJ73" s="103"/>
      <c r="BSK73" s="103"/>
      <c r="BSL73" s="103"/>
      <c r="BSM73" s="103"/>
      <c r="BSN73" s="103"/>
      <c r="BSO73" s="103"/>
      <c r="BSP73" s="103"/>
      <c r="BSQ73" s="103"/>
      <c r="BSR73" s="103"/>
      <c r="BSS73" s="103"/>
      <c r="BST73" s="103"/>
      <c r="BSU73" s="103"/>
      <c r="BSV73" s="103"/>
      <c r="BSW73" s="103"/>
      <c r="BSX73" s="103"/>
      <c r="BSY73" s="103"/>
      <c r="BSZ73" s="103"/>
      <c r="BTA73" s="103"/>
      <c r="BTB73" s="103"/>
      <c r="BTC73" s="103"/>
      <c r="BTD73" s="103"/>
      <c r="BTE73" s="103"/>
      <c r="BTF73" s="103"/>
      <c r="BTG73" s="103"/>
      <c r="BTH73" s="103"/>
      <c r="BTI73" s="103"/>
      <c r="BTJ73" s="103"/>
      <c r="BTK73" s="103"/>
      <c r="BTL73" s="103"/>
      <c r="BTM73" s="103"/>
      <c r="BTN73" s="103"/>
      <c r="BTO73" s="103"/>
      <c r="BTP73" s="103"/>
      <c r="BTQ73" s="103"/>
      <c r="BTR73" s="103"/>
      <c r="BTS73" s="103"/>
      <c r="BTT73" s="103"/>
      <c r="BTU73" s="103"/>
      <c r="BTV73" s="103"/>
      <c r="BTW73" s="103"/>
      <c r="BTX73" s="103"/>
      <c r="BTY73" s="103"/>
      <c r="BTZ73" s="103"/>
      <c r="BUA73" s="103"/>
      <c r="BUB73" s="103"/>
      <c r="BUC73" s="103"/>
      <c r="BUD73" s="103"/>
      <c r="BUE73" s="103"/>
      <c r="BUF73" s="103"/>
      <c r="BUG73" s="103"/>
      <c r="BUH73" s="103"/>
      <c r="BUI73" s="103"/>
      <c r="BUJ73" s="103"/>
      <c r="BUK73" s="103"/>
      <c r="BUL73" s="103"/>
      <c r="BUM73" s="103"/>
      <c r="BUN73" s="103"/>
      <c r="BUO73" s="103"/>
      <c r="BUP73" s="103"/>
      <c r="BUQ73" s="103"/>
      <c r="BUR73" s="103"/>
      <c r="BUS73" s="103"/>
      <c r="BUT73" s="103"/>
      <c r="BUU73" s="103"/>
      <c r="BUV73" s="103"/>
      <c r="BUW73" s="103"/>
      <c r="BUX73" s="103"/>
      <c r="BUY73" s="103"/>
      <c r="BUZ73" s="103"/>
      <c r="BVA73" s="103"/>
      <c r="BVB73" s="103"/>
      <c r="BVC73" s="103"/>
      <c r="BVD73" s="103"/>
      <c r="BVE73" s="103"/>
      <c r="BVF73" s="103"/>
      <c r="BVG73" s="103"/>
      <c r="BVH73" s="103"/>
      <c r="BVI73" s="103"/>
      <c r="BVJ73" s="103"/>
      <c r="BVK73" s="103"/>
      <c r="BVL73" s="103"/>
      <c r="BVM73" s="103"/>
      <c r="BVN73" s="103"/>
      <c r="BVO73" s="103"/>
      <c r="BVP73" s="103"/>
      <c r="BVQ73" s="103"/>
      <c r="BVR73" s="103"/>
      <c r="BVS73" s="103"/>
      <c r="BVT73" s="103"/>
      <c r="BVU73" s="103"/>
      <c r="BVV73" s="103"/>
      <c r="BVW73" s="103"/>
      <c r="BVX73" s="103"/>
      <c r="BVY73" s="103"/>
      <c r="BVZ73" s="103"/>
      <c r="BWA73" s="103"/>
      <c r="BWB73" s="103"/>
      <c r="BWC73" s="103"/>
      <c r="BWD73" s="103"/>
      <c r="BWE73" s="103"/>
      <c r="BWF73" s="103"/>
      <c r="BWG73" s="103"/>
      <c r="BWH73" s="103"/>
      <c r="BWI73" s="103"/>
      <c r="BWJ73" s="103"/>
      <c r="BWK73" s="103"/>
      <c r="BWL73" s="103"/>
      <c r="BWM73" s="103"/>
      <c r="BWN73" s="103"/>
      <c r="BWO73" s="103"/>
      <c r="BWP73" s="103"/>
      <c r="BWQ73" s="103"/>
      <c r="BWR73" s="103"/>
      <c r="BWS73" s="103"/>
      <c r="BWT73" s="103"/>
      <c r="BWU73" s="103"/>
      <c r="BWV73" s="103"/>
      <c r="BWW73" s="103"/>
      <c r="BWX73" s="103"/>
      <c r="BWY73" s="103"/>
      <c r="BWZ73" s="103"/>
      <c r="BXA73" s="103"/>
      <c r="BXB73" s="103"/>
      <c r="BXC73" s="103"/>
      <c r="BXD73" s="103"/>
      <c r="BXE73" s="103"/>
      <c r="BXF73" s="103"/>
      <c r="BXG73" s="103"/>
      <c r="BXH73" s="103"/>
      <c r="BXI73" s="103"/>
      <c r="BXJ73" s="103"/>
      <c r="BXK73" s="103"/>
      <c r="BXL73" s="103"/>
      <c r="BXM73" s="103"/>
      <c r="BXN73" s="103"/>
      <c r="BXO73" s="103"/>
      <c r="BXP73" s="103"/>
      <c r="BXQ73" s="103"/>
      <c r="BXR73" s="103"/>
      <c r="BXS73" s="103"/>
      <c r="BXT73" s="103"/>
      <c r="BXU73" s="103"/>
      <c r="BXV73" s="103"/>
      <c r="BXW73" s="103"/>
      <c r="BXX73" s="103"/>
      <c r="BXY73" s="103"/>
      <c r="BXZ73" s="103"/>
      <c r="BYA73" s="103"/>
      <c r="BYB73" s="103"/>
      <c r="BYC73" s="103"/>
      <c r="BYD73" s="103"/>
      <c r="BYE73" s="103"/>
      <c r="BYF73" s="103"/>
      <c r="BYG73" s="103"/>
      <c r="BYH73" s="103"/>
      <c r="BYI73" s="103"/>
      <c r="BYJ73" s="103"/>
      <c r="BYK73" s="103"/>
      <c r="BYL73" s="103"/>
      <c r="BYM73" s="103"/>
      <c r="BYN73" s="103"/>
      <c r="BYO73" s="103"/>
      <c r="BYP73" s="103"/>
      <c r="BYQ73" s="103"/>
      <c r="BYR73" s="103"/>
      <c r="BYS73" s="103"/>
      <c r="BYT73" s="103"/>
      <c r="BYU73" s="103"/>
      <c r="BYV73" s="103"/>
      <c r="BYW73" s="103"/>
      <c r="BYX73" s="103"/>
      <c r="BYY73" s="103"/>
      <c r="BYZ73" s="103"/>
      <c r="BZA73" s="103"/>
      <c r="BZB73" s="103"/>
      <c r="BZC73" s="103"/>
      <c r="BZD73" s="103"/>
      <c r="BZE73" s="103"/>
      <c r="BZF73" s="103"/>
      <c r="BZG73" s="103"/>
      <c r="BZH73" s="103"/>
      <c r="BZI73" s="103"/>
      <c r="BZJ73" s="103"/>
      <c r="BZK73" s="103"/>
      <c r="BZL73" s="103"/>
      <c r="BZM73" s="103"/>
      <c r="BZN73" s="103"/>
      <c r="BZO73" s="103"/>
      <c r="BZP73" s="103"/>
      <c r="BZQ73" s="103"/>
      <c r="BZR73" s="103"/>
      <c r="BZS73" s="103"/>
      <c r="BZT73" s="103"/>
      <c r="BZU73" s="103"/>
      <c r="BZV73" s="103"/>
      <c r="BZW73" s="103"/>
      <c r="BZX73" s="103"/>
      <c r="BZY73" s="103"/>
      <c r="BZZ73" s="103"/>
      <c r="CAA73" s="103"/>
      <c r="CAB73" s="103"/>
      <c r="CAC73" s="103"/>
      <c r="CAD73" s="103"/>
      <c r="CAE73" s="103"/>
      <c r="CAF73" s="103"/>
      <c r="CAG73" s="103"/>
      <c r="CAH73" s="103"/>
      <c r="CAI73" s="103"/>
      <c r="CAJ73" s="103"/>
      <c r="CAK73" s="103"/>
      <c r="CAL73" s="103"/>
      <c r="CAM73" s="103"/>
      <c r="CAN73" s="103"/>
      <c r="CAO73" s="103"/>
      <c r="CAP73" s="103"/>
      <c r="CAQ73" s="103"/>
      <c r="CAR73" s="103"/>
      <c r="CAS73" s="103"/>
      <c r="CAT73" s="103"/>
      <c r="CAU73" s="103"/>
      <c r="CAV73" s="103"/>
      <c r="CAW73" s="103"/>
      <c r="CAX73" s="103"/>
      <c r="CAY73" s="103"/>
      <c r="CAZ73" s="103"/>
      <c r="CBA73" s="103"/>
      <c r="CBB73" s="103"/>
      <c r="CBC73" s="103"/>
      <c r="CBD73" s="103"/>
      <c r="CBE73" s="103"/>
      <c r="CBF73" s="103"/>
      <c r="CBG73" s="103"/>
      <c r="CBH73" s="103"/>
      <c r="CBI73" s="103"/>
      <c r="CBJ73" s="103"/>
      <c r="CBK73" s="103"/>
      <c r="CBL73" s="103"/>
      <c r="CBM73" s="103"/>
      <c r="CBN73" s="103"/>
      <c r="CBO73" s="103"/>
      <c r="CBP73" s="103"/>
      <c r="CBQ73" s="103"/>
      <c r="CBR73" s="103"/>
      <c r="CBS73" s="103"/>
      <c r="CBT73" s="103"/>
      <c r="CBU73" s="103"/>
      <c r="CBV73" s="103"/>
      <c r="CBW73" s="103"/>
      <c r="CBX73" s="103"/>
      <c r="CBY73" s="103"/>
      <c r="CBZ73" s="103"/>
      <c r="CCA73" s="103"/>
      <c r="CCB73" s="103"/>
      <c r="CCC73" s="103"/>
      <c r="CCD73" s="103"/>
      <c r="CCE73" s="103"/>
      <c r="CCF73" s="103"/>
      <c r="CCG73" s="103"/>
      <c r="CCH73" s="103"/>
      <c r="CCI73" s="103"/>
      <c r="CCJ73" s="103"/>
      <c r="CCK73" s="103"/>
      <c r="CCL73" s="103"/>
      <c r="CCM73" s="103"/>
      <c r="CCN73" s="103"/>
      <c r="CCO73" s="103"/>
      <c r="CCP73" s="103"/>
      <c r="CCQ73" s="103"/>
      <c r="CCR73" s="103"/>
      <c r="CCS73" s="103"/>
      <c r="CCT73" s="103"/>
      <c r="CCU73" s="103"/>
      <c r="CCV73" s="103"/>
      <c r="CCW73" s="103"/>
      <c r="CCX73" s="103"/>
      <c r="CCY73" s="103"/>
      <c r="CCZ73" s="103"/>
      <c r="CDA73" s="103"/>
      <c r="CDB73" s="103"/>
      <c r="CDC73" s="103"/>
      <c r="CDD73" s="103"/>
      <c r="CDE73" s="103"/>
      <c r="CDF73" s="103"/>
      <c r="CDG73" s="103"/>
      <c r="CDH73" s="103"/>
      <c r="CDI73" s="103"/>
      <c r="CDJ73" s="103"/>
      <c r="CDK73" s="103"/>
      <c r="CDL73" s="103"/>
      <c r="CDM73" s="103"/>
      <c r="CDN73" s="103"/>
      <c r="CDO73" s="103"/>
      <c r="CDP73" s="103"/>
      <c r="CDQ73" s="103"/>
      <c r="CDR73" s="103"/>
      <c r="CDS73" s="103"/>
      <c r="CDT73" s="103"/>
      <c r="CDU73" s="103"/>
      <c r="CDV73" s="103"/>
      <c r="CDW73" s="103"/>
      <c r="CDX73" s="103"/>
      <c r="CDY73" s="103"/>
      <c r="CDZ73" s="103"/>
      <c r="CEA73" s="103"/>
      <c r="CEB73" s="103"/>
      <c r="CEC73" s="103"/>
      <c r="CED73" s="103"/>
      <c r="CEE73" s="103"/>
      <c r="CEF73" s="103"/>
      <c r="CEG73" s="103"/>
      <c r="CEH73" s="103"/>
      <c r="CEI73" s="103"/>
      <c r="CEJ73" s="103"/>
      <c r="CEK73" s="103"/>
      <c r="CEL73" s="103"/>
      <c r="CEM73" s="103"/>
      <c r="CEN73" s="103"/>
      <c r="CEO73" s="103"/>
      <c r="CEP73" s="103"/>
      <c r="CEQ73" s="103"/>
      <c r="CER73" s="103"/>
      <c r="CES73" s="103"/>
      <c r="CET73" s="103"/>
      <c r="CEU73" s="103"/>
      <c r="CEV73" s="103"/>
      <c r="CEW73" s="103"/>
      <c r="CEX73" s="103"/>
      <c r="CEY73" s="103"/>
      <c r="CEZ73" s="103"/>
      <c r="CFA73" s="103"/>
      <c r="CFB73" s="103"/>
      <c r="CFC73" s="103"/>
      <c r="CFD73" s="103"/>
      <c r="CFE73" s="103"/>
      <c r="CFF73" s="103"/>
      <c r="CFG73" s="103"/>
      <c r="CFH73" s="103"/>
      <c r="CFI73" s="103"/>
      <c r="CFJ73" s="103"/>
      <c r="CFK73" s="103"/>
      <c r="CFL73" s="103"/>
      <c r="CFM73" s="103"/>
      <c r="CFN73" s="103"/>
      <c r="CFO73" s="103"/>
      <c r="CFP73" s="103"/>
      <c r="CFQ73" s="103"/>
      <c r="CFR73" s="103"/>
      <c r="CFS73" s="103"/>
      <c r="CFT73" s="103"/>
      <c r="CFU73" s="103"/>
      <c r="CFV73" s="103"/>
      <c r="CFW73" s="103"/>
      <c r="CFX73" s="103"/>
      <c r="CFY73" s="103"/>
      <c r="CFZ73" s="103"/>
      <c r="CGA73" s="103"/>
      <c r="CGB73" s="103"/>
      <c r="CGC73" s="103"/>
      <c r="CGD73" s="103"/>
      <c r="CGE73" s="103"/>
      <c r="CGF73" s="103"/>
      <c r="CGG73" s="103"/>
      <c r="CGH73" s="103"/>
      <c r="CGI73" s="103"/>
      <c r="CGJ73" s="103"/>
      <c r="CGK73" s="103"/>
      <c r="CGL73" s="103"/>
      <c r="CGM73" s="103"/>
      <c r="CGN73" s="103"/>
      <c r="CGO73" s="103"/>
      <c r="CGP73" s="103"/>
      <c r="CGQ73" s="103"/>
      <c r="CGR73" s="103"/>
      <c r="CGS73" s="103"/>
      <c r="CGT73" s="103"/>
      <c r="CGU73" s="103"/>
      <c r="CGV73" s="103"/>
      <c r="CGW73" s="103"/>
      <c r="CGX73" s="103"/>
      <c r="CGY73" s="103"/>
      <c r="CGZ73" s="103"/>
      <c r="CHA73" s="103"/>
      <c r="CHB73" s="103"/>
      <c r="CHC73" s="103"/>
      <c r="CHD73" s="103"/>
      <c r="CHE73" s="103"/>
      <c r="CHF73" s="103"/>
      <c r="CHG73" s="103"/>
      <c r="CHH73" s="103"/>
      <c r="CHI73" s="103"/>
      <c r="CHJ73" s="103"/>
      <c r="CHK73" s="103"/>
      <c r="CHL73" s="103"/>
      <c r="CHM73" s="103"/>
      <c r="CHN73" s="103"/>
      <c r="CHO73" s="103"/>
      <c r="CHP73" s="103"/>
      <c r="CHQ73" s="103"/>
      <c r="CHR73" s="103"/>
      <c r="CHS73" s="103"/>
      <c r="CHT73" s="103"/>
      <c r="CHU73" s="103"/>
      <c r="CHV73" s="103"/>
      <c r="CHW73" s="103"/>
      <c r="CHX73" s="103"/>
      <c r="CHY73" s="103"/>
      <c r="CHZ73" s="103"/>
      <c r="CIA73" s="103"/>
      <c r="CIB73" s="103"/>
      <c r="CIC73" s="103"/>
      <c r="CID73" s="103"/>
      <c r="CIE73" s="103"/>
      <c r="CIF73" s="103"/>
      <c r="CIG73" s="103"/>
      <c r="CIH73" s="103"/>
      <c r="CII73" s="103"/>
      <c r="CIJ73" s="103"/>
      <c r="CIK73" s="103"/>
      <c r="CIL73" s="103"/>
      <c r="CIM73" s="103"/>
      <c r="CIN73" s="103"/>
      <c r="CIO73" s="103"/>
      <c r="CIP73" s="103"/>
      <c r="CIQ73" s="103"/>
      <c r="CIR73" s="103"/>
      <c r="CIS73" s="103"/>
      <c r="CIT73" s="103"/>
      <c r="CIU73" s="103"/>
      <c r="CIV73" s="103"/>
      <c r="CIW73" s="103"/>
      <c r="CIX73" s="103"/>
      <c r="CIY73" s="103"/>
      <c r="CIZ73" s="103"/>
      <c r="CJA73" s="103"/>
      <c r="CJB73" s="103"/>
      <c r="CJC73" s="103"/>
      <c r="CJD73" s="103"/>
      <c r="CJE73" s="103"/>
      <c r="CJF73" s="103"/>
      <c r="CJG73" s="103"/>
      <c r="CJH73" s="103"/>
      <c r="CJI73" s="103"/>
      <c r="CJJ73" s="103"/>
      <c r="CJK73" s="103"/>
      <c r="CJL73" s="103"/>
      <c r="CJM73" s="103"/>
      <c r="CJN73" s="103"/>
      <c r="CJO73" s="103"/>
      <c r="CJP73" s="103"/>
      <c r="CJQ73" s="103"/>
      <c r="CJR73" s="103"/>
      <c r="CJS73" s="103"/>
      <c r="CJT73" s="103"/>
      <c r="CJU73" s="103"/>
      <c r="CJV73" s="103"/>
      <c r="CJW73" s="103"/>
      <c r="CJX73" s="103"/>
      <c r="CJY73" s="103"/>
      <c r="CJZ73" s="103"/>
      <c r="CKA73" s="103"/>
      <c r="CKB73" s="103"/>
      <c r="CKC73" s="103"/>
      <c r="CKD73" s="103"/>
      <c r="CKE73" s="103"/>
      <c r="CKF73" s="103"/>
      <c r="CKG73" s="103"/>
      <c r="CKH73" s="103"/>
      <c r="CKI73" s="103"/>
      <c r="CKJ73" s="103"/>
      <c r="CKK73" s="103"/>
      <c r="CKL73" s="103"/>
      <c r="CKM73" s="103"/>
      <c r="CKN73" s="103"/>
      <c r="CKO73" s="103"/>
      <c r="CKP73" s="103"/>
      <c r="CKQ73" s="103"/>
      <c r="CKR73" s="103"/>
      <c r="CKS73" s="103"/>
      <c r="CKT73" s="103"/>
      <c r="CKU73" s="103"/>
      <c r="CKV73" s="103"/>
      <c r="CKW73" s="103"/>
      <c r="CKX73" s="103"/>
      <c r="CKY73" s="103"/>
      <c r="CKZ73" s="103"/>
      <c r="CLA73" s="103"/>
      <c r="CLB73" s="103"/>
      <c r="CLC73" s="103"/>
      <c r="CLD73" s="103"/>
      <c r="CLE73" s="103"/>
      <c r="CLF73" s="103"/>
      <c r="CLG73" s="103"/>
      <c r="CLH73" s="103"/>
      <c r="CLI73" s="103"/>
      <c r="CLJ73" s="103"/>
      <c r="CLK73" s="103"/>
      <c r="CLL73" s="103"/>
      <c r="CLM73" s="103"/>
      <c r="CLN73" s="103"/>
      <c r="CLO73" s="103"/>
      <c r="CLP73" s="103"/>
      <c r="CLQ73" s="103"/>
      <c r="CLR73" s="103"/>
      <c r="CLS73" s="103"/>
      <c r="CLT73" s="103"/>
      <c r="CLU73" s="103"/>
      <c r="CLV73" s="103"/>
      <c r="CLW73" s="103"/>
      <c r="CLX73" s="103"/>
      <c r="CLY73" s="103"/>
      <c r="CLZ73" s="103"/>
      <c r="CMA73" s="103"/>
      <c r="CMB73" s="103"/>
      <c r="CMC73" s="103"/>
      <c r="CMD73" s="103"/>
      <c r="CME73" s="103"/>
      <c r="CMF73" s="103"/>
      <c r="CMG73" s="103"/>
      <c r="CMH73" s="103"/>
      <c r="CMI73" s="103"/>
      <c r="CMJ73" s="103"/>
      <c r="CMK73" s="103"/>
      <c r="CML73" s="103"/>
      <c r="CMM73" s="103"/>
      <c r="CMN73" s="103"/>
      <c r="CMO73" s="103"/>
      <c r="CMP73" s="103"/>
      <c r="CMQ73" s="103"/>
      <c r="CMR73" s="103"/>
      <c r="CMS73" s="103"/>
      <c r="CMT73" s="103"/>
      <c r="CMU73" s="103"/>
      <c r="CMV73" s="103"/>
      <c r="CMW73" s="103"/>
      <c r="CMX73" s="103"/>
      <c r="CMY73" s="103"/>
      <c r="CMZ73" s="103"/>
      <c r="CNA73" s="103"/>
      <c r="CNB73" s="103"/>
      <c r="CNC73" s="103"/>
      <c r="CND73" s="103"/>
      <c r="CNE73" s="103"/>
      <c r="CNF73" s="103"/>
      <c r="CNG73" s="103"/>
      <c r="CNH73" s="103"/>
      <c r="CNI73" s="103"/>
      <c r="CNJ73" s="103"/>
      <c r="CNK73" s="103"/>
      <c r="CNL73" s="103"/>
      <c r="CNM73" s="103"/>
      <c r="CNN73" s="103"/>
      <c r="CNO73" s="103"/>
      <c r="CNP73" s="103"/>
      <c r="CNQ73" s="103"/>
      <c r="CNR73" s="103"/>
      <c r="CNS73" s="103"/>
      <c r="CNT73" s="103"/>
      <c r="CNU73" s="103"/>
      <c r="CNV73" s="103"/>
      <c r="CNW73" s="103"/>
      <c r="CNX73" s="103"/>
      <c r="CNY73" s="103"/>
      <c r="CNZ73" s="103"/>
      <c r="COA73" s="103"/>
      <c r="COB73" s="103"/>
      <c r="COC73" s="103"/>
      <c r="COD73" s="103"/>
      <c r="COE73" s="103"/>
      <c r="COF73" s="103"/>
      <c r="COG73" s="103"/>
      <c r="COH73" s="103"/>
      <c r="COI73" s="103"/>
      <c r="COJ73" s="103"/>
      <c r="COK73" s="103"/>
      <c r="COL73" s="103"/>
      <c r="COM73" s="103"/>
      <c r="CON73" s="103"/>
      <c r="COO73" s="103"/>
      <c r="COP73" s="103"/>
      <c r="COQ73" s="103"/>
      <c r="COR73" s="103"/>
      <c r="COS73" s="103"/>
      <c r="COT73" s="103"/>
      <c r="COU73" s="103"/>
      <c r="COV73" s="103"/>
      <c r="COW73" s="103"/>
      <c r="COX73" s="103"/>
      <c r="COY73" s="103"/>
      <c r="COZ73" s="103"/>
      <c r="CPA73" s="103"/>
      <c r="CPB73" s="103"/>
      <c r="CPC73" s="103"/>
      <c r="CPD73" s="103"/>
      <c r="CPE73" s="103"/>
      <c r="CPF73" s="103"/>
      <c r="CPG73" s="103"/>
      <c r="CPH73" s="103"/>
      <c r="CPI73" s="103"/>
      <c r="CPJ73" s="103"/>
      <c r="CPK73" s="103"/>
      <c r="CPL73" s="103"/>
      <c r="CPM73" s="103"/>
      <c r="CPN73" s="103"/>
      <c r="CPO73" s="103"/>
      <c r="CPP73" s="103"/>
      <c r="CPQ73" s="103"/>
      <c r="CPR73" s="103"/>
      <c r="CPS73" s="103"/>
      <c r="CPT73" s="103"/>
      <c r="CPU73" s="103"/>
      <c r="CPV73" s="103"/>
      <c r="CPW73" s="103"/>
      <c r="CPX73" s="103"/>
      <c r="CPY73" s="103"/>
      <c r="CPZ73" s="103"/>
      <c r="CQA73" s="103"/>
      <c r="CQB73" s="103"/>
      <c r="CQC73" s="103"/>
      <c r="CQD73" s="103"/>
      <c r="CQE73" s="103"/>
      <c r="CQF73" s="103"/>
      <c r="CQG73" s="103"/>
      <c r="CQH73" s="103"/>
      <c r="CQI73" s="103"/>
      <c r="CQJ73" s="103"/>
      <c r="CQK73" s="103"/>
      <c r="CQL73" s="103"/>
      <c r="CQM73" s="103"/>
      <c r="CQN73" s="103"/>
      <c r="CQO73" s="103"/>
      <c r="CQP73" s="103"/>
      <c r="CQQ73" s="103"/>
      <c r="CQR73" s="103"/>
      <c r="CQS73" s="103"/>
      <c r="CQT73" s="103"/>
      <c r="CQU73" s="103"/>
      <c r="CQV73" s="103"/>
      <c r="CQW73" s="103"/>
      <c r="CQX73" s="103"/>
      <c r="CQY73" s="103"/>
      <c r="CQZ73" s="103"/>
      <c r="CRA73" s="103"/>
      <c r="CRB73" s="103"/>
      <c r="CRC73" s="103"/>
      <c r="CRD73" s="103"/>
      <c r="CRE73" s="103"/>
      <c r="CRF73" s="103"/>
      <c r="CRG73" s="103"/>
      <c r="CRH73" s="103"/>
      <c r="CRI73" s="103"/>
      <c r="CRJ73" s="103"/>
      <c r="CRK73" s="103"/>
      <c r="CRL73" s="103"/>
      <c r="CRM73" s="103"/>
      <c r="CRN73" s="103"/>
      <c r="CRO73" s="103"/>
      <c r="CRP73" s="103"/>
      <c r="CRQ73" s="103"/>
      <c r="CRR73" s="103"/>
      <c r="CRS73" s="103"/>
      <c r="CRT73" s="103"/>
      <c r="CRU73" s="103"/>
      <c r="CRV73" s="103"/>
      <c r="CRW73" s="103"/>
      <c r="CRX73" s="103"/>
      <c r="CRY73" s="103"/>
      <c r="CRZ73" s="103"/>
      <c r="CSA73" s="103"/>
      <c r="CSB73" s="103"/>
      <c r="CSC73" s="103"/>
      <c r="CSD73" s="103"/>
      <c r="CSE73" s="103"/>
      <c r="CSF73" s="103"/>
      <c r="CSG73" s="103"/>
      <c r="CSH73" s="103"/>
      <c r="CSI73" s="103"/>
      <c r="CSJ73" s="103"/>
      <c r="CSK73" s="103"/>
      <c r="CSL73" s="103"/>
      <c r="CSM73" s="103"/>
      <c r="CSN73" s="103"/>
      <c r="CSO73" s="103"/>
      <c r="CSP73" s="103"/>
      <c r="CSQ73" s="103"/>
      <c r="CSR73" s="103"/>
      <c r="CSS73" s="103"/>
      <c r="CST73" s="103"/>
      <c r="CSU73" s="103"/>
      <c r="CSV73" s="103"/>
      <c r="CSW73" s="103"/>
      <c r="CSX73" s="103"/>
      <c r="CSY73" s="103"/>
      <c r="CSZ73" s="103"/>
      <c r="CTA73" s="103"/>
      <c r="CTB73" s="103"/>
      <c r="CTC73" s="103"/>
      <c r="CTD73" s="103"/>
      <c r="CTE73" s="103"/>
      <c r="CTF73" s="103"/>
      <c r="CTG73" s="103"/>
      <c r="CTH73" s="103"/>
      <c r="CTI73" s="103"/>
      <c r="CTJ73" s="103"/>
      <c r="CTK73" s="103"/>
      <c r="CTL73" s="103"/>
      <c r="CTM73" s="103"/>
      <c r="CTN73" s="103"/>
      <c r="CTO73" s="103"/>
      <c r="CTP73" s="103"/>
      <c r="CTQ73" s="103"/>
      <c r="CTR73" s="103"/>
      <c r="CTS73" s="103"/>
      <c r="CTT73" s="103"/>
      <c r="CTU73" s="103"/>
      <c r="CTV73" s="103"/>
      <c r="CTW73" s="103"/>
      <c r="CTX73" s="103"/>
      <c r="CTY73" s="103"/>
      <c r="CTZ73" s="103"/>
      <c r="CUA73" s="103"/>
      <c r="CUB73" s="103"/>
      <c r="CUC73" s="103"/>
      <c r="CUD73" s="103"/>
      <c r="CUE73" s="103"/>
      <c r="CUF73" s="103"/>
      <c r="CUG73" s="103"/>
      <c r="CUH73" s="103"/>
      <c r="CUI73" s="103"/>
      <c r="CUJ73" s="103"/>
      <c r="CUK73" s="103"/>
      <c r="CUL73" s="103"/>
      <c r="CUM73" s="103"/>
      <c r="CUN73" s="103"/>
      <c r="CUO73" s="103"/>
      <c r="CUP73" s="103"/>
      <c r="CUQ73" s="103"/>
      <c r="CUR73" s="103"/>
      <c r="CUS73" s="103"/>
      <c r="CUT73" s="103"/>
      <c r="CUU73" s="103"/>
      <c r="CUV73" s="103"/>
      <c r="CUW73" s="103"/>
      <c r="CUX73" s="103"/>
      <c r="CUY73" s="103"/>
      <c r="CUZ73" s="103"/>
      <c r="CVA73" s="103"/>
      <c r="CVB73" s="103"/>
      <c r="CVC73" s="103"/>
      <c r="CVD73" s="103"/>
      <c r="CVE73" s="103"/>
      <c r="CVF73" s="103"/>
      <c r="CVG73" s="103"/>
      <c r="CVH73" s="103"/>
      <c r="CVI73" s="103"/>
      <c r="CVJ73" s="103"/>
      <c r="CVK73" s="103"/>
      <c r="CVL73" s="103"/>
      <c r="CVM73" s="103"/>
      <c r="CVN73" s="103"/>
      <c r="CVO73" s="103"/>
      <c r="CVP73" s="103"/>
      <c r="CVQ73" s="103"/>
      <c r="CVR73" s="103"/>
      <c r="CVS73" s="103"/>
      <c r="CVT73" s="103"/>
      <c r="CVU73" s="103"/>
      <c r="CVV73" s="103"/>
      <c r="CVW73" s="103"/>
      <c r="CVX73" s="103"/>
      <c r="CVY73" s="103"/>
      <c r="CVZ73" s="103"/>
      <c r="CWA73" s="103"/>
      <c r="CWB73" s="103"/>
      <c r="CWC73" s="103"/>
      <c r="CWD73" s="103"/>
      <c r="CWE73" s="103"/>
      <c r="CWF73" s="103"/>
      <c r="CWG73" s="103"/>
      <c r="CWH73" s="103"/>
      <c r="CWI73" s="103"/>
      <c r="CWJ73" s="103"/>
      <c r="CWK73" s="103"/>
      <c r="CWL73" s="103"/>
      <c r="CWM73" s="103"/>
      <c r="CWN73" s="103"/>
      <c r="CWO73" s="103"/>
      <c r="CWP73" s="103"/>
      <c r="CWQ73" s="103"/>
      <c r="CWR73" s="103"/>
      <c r="CWS73" s="103"/>
      <c r="CWT73" s="103"/>
      <c r="CWU73" s="103"/>
      <c r="CWV73" s="103"/>
      <c r="CWW73" s="103"/>
      <c r="CWX73" s="103"/>
      <c r="CWY73" s="103"/>
      <c r="CWZ73" s="103"/>
      <c r="CXA73" s="103"/>
      <c r="CXB73" s="103"/>
      <c r="CXC73" s="103"/>
      <c r="CXD73" s="103"/>
      <c r="CXE73" s="103"/>
      <c r="CXF73" s="103"/>
      <c r="CXG73" s="103"/>
      <c r="CXH73" s="103"/>
      <c r="CXI73" s="103"/>
      <c r="CXJ73" s="103"/>
      <c r="CXK73" s="103"/>
      <c r="CXL73" s="103"/>
      <c r="CXM73" s="103"/>
      <c r="CXN73" s="103"/>
      <c r="CXO73" s="103"/>
      <c r="CXP73" s="103"/>
      <c r="CXQ73" s="103"/>
      <c r="CXR73" s="103"/>
      <c r="CXS73" s="103"/>
      <c r="CXT73" s="103"/>
      <c r="CXU73" s="103"/>
      <c r="CXV73" s="103"/>
      <c r="CXW73" s="103"/>
      <c r="CXX73" s="103"/>
      <c r="CXY73" s="103"/>
      <c r="CXZ73" s="103"/>
      <c r="CYA73" s="103"/>
      <c r="CYB73" s="103"/>
      <c r="CYC73" s="103"/>
      <c r="CYD73" s="103"/>
      <c r="CYE73" s="103"/>
      <c r="CYF73" s="103"/>
      <c r="CYG73" s="103"/>
      <c r="CYH73" s="103"/>
      <c r="CYI73" s="103"/>
      <c r="CYJ73" s="103"/>
      <c r="CYK73" s="103"/>
      <c r="CYL73" s="103"/>
      <c r="CYM73" s="103"/>
      <c r="CYN73" s="103"/>
      <c r="CYO73" s="103"/>
      <c r="CYP73" s="103"/>
      <c r="CYQ73" s="103"/>
      <c r="CYR73" s="103"/>
      <c r="CYS73" s="103"/>
      <c r="CYT73" s="103"/>
      <c r="CYU73" s="103"/>
      <c r="CYV73" s="103"/>
      <c r="CYW73" s="103"/>
      <c r="CYX73" s="103"/>
      <c r="CYY73" s="103"/>
      <c r="CYZ73" s="103"/>
      <c r="CZA73" s="103"/>
      <c r="CZB73" s="103"/>
      <c r="CZC73" s="103"/>
      <c r="CZD73" s="103"/>
      <c r="CZE73" s="103"/>
      <c r="CZF73" s="103"/>
      <c r="CZG73" s="103"/>
      <c r="CZH73" s="103"/>
      <c r="CZI73" s="103"/>
      <c r="CZJ73" s="103"/>
      <c r="CZK73" s="103"/>
      <c r="CZL73" s="103"/>
      <c r="CZM73" s="103"/>
      <c r="CZN73" s="103"/>
      <c r="CZO73" s="103"/>
      <c r="CZP73" s="103"/>
      <c r="CZQ73" s="103"/>
      <c r="CZR73" s="103"/>
      <c r="CZS73" s="103"/>
      <c r="CZT73" s="103"/>
      <c r="CZU73" s="103"/>
      <c r="CZV73" s="103"/>
      <c r="CZW73" s="103"/>
      <c r="CZX73" s="103"/>
      <c r="CZY73" s="103"/>
      <c r="CZZ73" s="103"/>
      <c r="DAA73" s="103"/>
      <c r="DAB73" s="103"/>
      <c r="DAC73" s="103"/>
      <c r="DAD73" s="103"/>
      <c r="DAE73" s="103"/>
      <c r="DAF73" s="103"/>
      <c r="DAG73" s="103"/>
      <c r="DAH73" s="103"/>
      <c r="DAI73" s="103"/>
      <c r="DAJ73" s="103"/>
      <c r="DAK73" s="103"/>
      <c r="DAL73" s="103"/>
      <c r="DAM73" s="103"/>
      <c r="DAN73" s="103"/>
      <c r="DAO73" s="103"/>
      <c r="DAP73" s="103"/>
      <c r="DAQ73" s="103"/>
      <c r="DAR73" s="103"/>
      <c r="DAS73" s="103"/>
      <c r="DAT73" s="103"/>
      <c r="DAU73" s="103"/>
      <c r="DAV73" s="103"/>
      <c r="DAW73" s="103"/>
      <c r="DAX73" s="103"/>
      <c r="DAY73" s="103"/>
      <c r="DAZ73" s="103"/>
      <c r="DBA73" s="103"/>
      <c r="DBB73" s="103"/>
      <c r="DBC73" s="103"/>
      <c r="DBD73" s="103"/>
      <c r="DBE73" s="103"/>
      <c r="DBF73" s="103"/>
      <c r="DBG73" s="103"/>
      <c r="DBH73" s="103"/>
      <c r="DBI73" s="103"/>
      <c r="DBJ73" s="103"/>
      <c r="DBK73" s="103"/>
      <c r="DBL73" s="103"/>
      <c r="DBM73" s="103"/>
      <c r="DBN73" s="103"/>
      <c r="DBO73" s="103"/>
      <c r="DBP73" s="103"/>
      <c r="DBQ73" s="103"/>
      <c r="DBR73" s="103"/>
      <c r="DBS73" s="103"/>
      <c r="DBT73" s="103"/>
      <c r="DBU73" s="103"/>
      <c r="DBV73" s="103"/>
      <c r="DBW73" s="103"/>
      <c r="DBX73" s="103"/>
      <c r="DBY73" s="103"/>
      <c r="DBZ73" s="103"/>
      <c r="DCA73" s="103"/>
      <c r="DCB73" s="103"/>
      <c r="DCC73" s="103"/>
      <c r="DCD73" s="103"/>
      <c r="DCE73" s="103"/>
      <c r="DCF73" s="103"/>
      <c r="DCG73" s="103"/>
      <c r="DCH73" s="103"/>
      <c r="DCI73" s="103"/>
      <c r="DCJ73" s="103"/>
      <c r="DCK73" s="103"/>
      <c r="DCL73" s="103"/>
      <c r="DCM73" s="103"/>
      <c r="DCN73" s="103"/>
      <c r="DCO73" s="103"/>
      <c r="DCP73" s="103"/>
      <c r="DCQ73" s="103"/>
      <c r="DCR73" s="103"/>
      <c r="DCS73" s="103"/>
      <c r="DCT73" s="103"/>
      <c r="DCU73" s="103"/>
      <c r="DCV73" s="103"/>
      <c r="DCW73" s="103"/>
      <c r="DCX73" s="103"/>
      <c r="DCY73" s="103"/>
      <c r="DCZ73" s="103"/>
      <c r="DDA73" s="103"/>
      <c r="DDB73" s="103"/>
      <c r="DDC73" s="103"/>
      <c r="DDD73" s="103"/>
      <c r="DDE73" s="103"/>
      <c r="DDF73" s="103"/>
      <c r="DDG73" s="103"/>
      <c r="DDH73" s="103"/>
      <c r="DDI73" s="103"/>
      <c r="DDJ73" s="103"/>
      <c r="DDK73" s="103"/>
      <c r="DDL73" s="103"/>
      <c r="DDM73" s="103"/>
      <c r="DDN73" s="103"/>
      <c r="DDO73" s="103"/>
      <c r="DDP73" s="103"/>
      <c r="DDQ73" s="103"/>
      <c r="DDR73" s="103"/>
      <c r="DDS73" s="103"/>
      <c r="DDT73" s="103"/>
      <c r="DDU73" s="103"/>
      <c r="DDV73" s="103"/>
      <c r="DDW73" s="103"/>
      <c r="DDX73" s="103"/>
      <c r="DDY73" s="103"/>
      <c r="DDZ73" s="103"/>
      <c r="DEA73" s="103"/>
      <c r="DEB73" s="103"/>
      <c r="DEC73" s="103"/>
      <c r="DED73" s="103"/>
      <c r="DEE73" s="103"/>
      <c r="DEF73" s="103"/>
      <c r="DEG73" s="103"/>
      <c r="DEH73" s="103"/>
      <c r="DEI73" s="103"/>
      <c r="DEJ73" s="103"/>
      <c r="DEK73" s="103"/>
      <c r="DEL73" s="103"/>
      <c r="DEM73" s="103"/>
      <c r="DEN73" s="103"/>
      <c r="DEO73" s="103"/>
      <c r="DEP73" s="103"/>
      <c r="DEQ73" s="103"/>
      <c r="DER73" s="103"/>
      <c r="DES73" s="103"/>
      <c r="DET73" s="103"/>
      <c r="DEU73" s="103"/>
      <c r="DEV73" s="103"/>
      <c r="DEW73" s="103"/>
      <c r="DEX73" s="103"/>
      <c r="DEY73" s="103"/>
      <c r="DEZ73" s="103"/>
      <c r="DFA73" s="103"/>
      <c r="DFB73" s="103"/>
      <c r="DFC73" s="103"/>
      <c r="DFD73" s="103"/>
      <c r="DFE73" s="103"/>
      <c r="DFF73" s="103"/>
      <c r="DFG73" s="103"/>
      <c r="DFH73" s="103"/>
      <c r="DFI73" s="103"/>
      <c r="DFJ73" s="103"/>
      <c r="DFK73" s="103"/>
      <c r="DFL73" s="103"/>
      <c r="DFM73" s="103"/>
      <c r="DFN73" s="103"/>
      <c r="DFO73" s="103"/>
      <c r="DFP73" s="103"/>
      <c r="DFQ73" s="103"/>
      <c r="DFR73" s="103"/>
      <c r="DFS73" s="103"/>
      <c r="DFT73" s="103"/>
      <c r="DFU73" s="103"/>
      <c r="DFV73" s="103"/>
      <c r="DFW73" s="103"/>
      <c r="DFX73" s="103"/>
      <c r="DFY73" s="103"/>
      <c r="DFZ73" s="103"/>
      <c r="DGA73" s="103"/>
      <c r="DGB73" s="103"/>
      <c r="DGC73" s="103"/>
      <c r="DGD73" s="103"/>
      <c r="DGE73" s="103"/>
      <c r="DGF73" s="103"/>
      <c r="DGG73" s="103"/>
      <c r="DGH73" s="103"/>
      <c r="DGI73" s="103"/>
      <c r="DGJ73" s="103"/>
      <c r="DGK73" s="103"/>
      <c r="DGL73" s="103"/>
      <c r="DGM73" s="103"/>
      <c r="DGN73" s="103"/>
      <c r="DGO73" s="103"/>
      <c r="DGP73" s="103"/>
      <c r="DGQ73" s="103"/>
      <c r="DGR73" s="103"/>
      <c r="DGS73" s="103"/>
      <c r="DGT73" s="103"/>
      <c r="DGU73" s="103"/>
      <c r="DGV73" s="103"/>
      <c r="DGW73" s="103"/>
      <c r="DGX73" s="103"/>
      <c r="DGY73" s="103"/>
      <c r="DGZ73" s="103"/>
      <c r="DHA73" s="103"/>
      <c r="DHB73" s="103"/>
      <c r="DHC73" s="103"/>
      <c r="DHD73" s="103"/>
      <c r="DHE73" s="103"/>
      <c r="DHF73" s="103"/>
      <c r="DHG73" s="103"/>
      <c r="DHH73" s="103"/>
      <c r="DHI73" s="103"/>
      <c r="DHJ73" s="103"/>
      <c r="DHK73" s="103"/>
      <c r="DHL73" s="103"/>
      <c r="DHM73" s="103"/>
      <c r="DHN73" s="103"/>
      <c r="DHO73" s="103"/>
      <c r="DHP73" s="103"/>
      <c r="DHQ73" s="103"/>
      <c r="DHR73" s="103"/>
      <c r="DHS73" s="103"/>
      <c r="DHT73" s="103"/>
      <c r="DHU73" s="103"/>
      <c r="DHV73" s="103"/>
      <c r="DHW73" s="103"/>
      <c r="DHX73" s="103"/>
      <c r="DHY73" s="103"/>
      <c r="DHZ73" s="103"/>
      <c r="DIA73" s="103"/>
      <c r="DIB73" s="103"/>
      <c r="DIC73" s="103"/>
      <c r="DID73" s="103"/>
      <c r="DIE73" s="103"/>
      <c r="DIF73" s="103"/>
      <c r="DIG73" s="103"/>
      <c r="DIH73" s="103"/>
      <c r="DII73" s="103"/>
      <c r="DIJ73" s="103"/>
      <c r="DIK73" s="103"/>
      <c r="DIL73" s="103"/>
      <c r="DIM73" s="103"/>
      <c r="DIN73" s="103"/>
      <c r="DIO73" s="103"/>
      <c r="DIP73" s="103"/>
      <c r="DIQ73" s="103"/>
      <c r="DIR73" s="103"/>
      <c r="DIS73" s="103"/>
      <c r="DIT73" s="103"/>
      <c r="DIU73" s="103"/>
      <c r="DIV73" s="103"/>
      <c r="DIW73" s="103"/>
      <c r="DIX73" s="103"/>
      <c r="DIY73" s="103"/>
      <c r="DIZ73" s="103"/>
      <c r="DJA73" s="103"/>
      <c r="DJB73" s="103"/>
      <c r="DJC73" s="103"/>
      <c r="DJD73" s="103"/>
      <c r="DJE73" s="103"/>
      <c r="DJF73" s="103"/>
      <c r="DJG73" s="103"/>
      <c r="DJH73" s="103"/>
      <c r="DJI73" s="103"/>
      <c r="DJJ73" s="103"/>
      <c r="DJK73" s="103"/>
      <c r="DJL73" s="103"/>
      <c r="DJM73" s="103"/>
      <c r="DJN73" s="103"/>
      <c r="DJO73" s="103"/>
      <c r="DJP73" s="103"/>
      <c r="DJQ73" s="103"/>
      <c r="DJR73" s="103"/>
      <c r="DJS73" s="103"/>
      <c r="DJT73" s="103"/>
      <c r="DJU73" s="103"/>
      <c r="DJV73" s="103"/>
      <c r="DJW73" s="103"/>
      <c r="DJX73" s="103"/>
      <c r="DJY73" s="103"/>
      <c r="DJZ73" s="103"/>
      <c r="DKA73" s="103"/>
      <c r="DKB73" s="103"/>
      <c r="DKC73" s="103"/>
      <c r="DKD73" s="103"/>
      <c r="DKE73" s="103"/>
      <c r="DKF73" s="103"/>
      <c r="DKG73" s="103"/>
      <c r="DKH73" s="103"/>
      <c r="DKI73" s="103"/>
      <c r="DKJ73" s="103"/>
      <c r="DKK73" s="103"/>
      <c r="DKL73" s="103"/>
      <c r="DKM73" s="103"/>
      <c r="DKN73" s="103"/>
      <c r="DKO73" s="103"/>
      <c r="DKP73" s="103"/>
      <c r="DKQ73" s="103"/>
      <c r="DKR73" s="103"/>
      <c r="DKS73" s="103"/>
      <c r="DKT73" s="103"/>
      <c r="DKU73" s="103"/>
      <c r="DKV73" s="103"/>
      <c r="DKW73" s="103"/>
      <c r="DKX73" s="103"/>
      <c r="DKY73" s="103"/>
      <c r="DKZ73" s="103"/>
      <c r="DLA73" s="103"/>
      <c r="DLB73" s="103"/>
      <c r="DLC73" s="103"/>
      <c r="DLD73" s="103"/>
      <c r="DLE73" s="103"/>
      <c r="DLF73" s="103"/>
      <c r="DLG73" s="103"/>
      <c r="DLH73" s="103"/>
      <c r="DLI73" s="103"/>
      <c r="DLJ73" s="103"/>
      <c r="DLK73" s="103"/>
      <c r="DLL73" s="103"/>
      <c r="DLM73" s="103"/>
      <c r="DLN73" s="103"/>
      <c r="DLO73" s="103"/>
      <c r="DLP73" s="103"/>
      <c r="DLQ73" s="103"/>
      <c r="DLR73" s="103"/>
      <c r="DLS73" s="103"/>
      <c r="DLT73" s="103"/>
      <c r="DLU73" s="103"/>
      <c r="DLV73" s="103"/>
      <c r="DLW73" s="103"/>
      <c r="DLX73" s="103"/>
      <c r="DLY73" s="103"/>
      <c r="DLZ73" s="103"/>
      <c r="DMA73" s="103"/>
      <c r="DMB73" s="103"/>
      <c r="DMC73" s="103"/>
      <c r="DMD73" s="103"/>
      <c r="DME73" s="103"/>
      <c r="DMF73" s="103"/>
      <c r="DMG73" s="103"/>
      <c r="DMH73" s="103"/>
      <c r="DMI73" s="103"/>
      <c r="DMJ73" s="103"/>
      <c r="DMK73" s="103"/>
      <c r="DML73" s="103"/>
      <c r="DMM73" s="103"/>
      <c r="DMN73" s="103"/>
      <c r="DMO73" s="103"/>
      <c r="DMP73" s="103"/>
      <c r="DMQ73" s="103"/>
      <c r="DMR73" s="103"/>
      <c r="DMS73" s="103"/>
      <c r="DMT73" s="103"/>
      <c r="DMU73" s="103"/>
      <c r="DMV73" s="103"/>
      <c r="DMW73" s="103"/>
      <c r="DMX73" s="103"/>
      <c r="DMY73" s="103"/>
      <c r="DMZ73" s="103"/>
      <c r="DNA73" s="103"/>
      <c r="DNB73" s="103"/>
      <c r="DNC73" s="103"/>
      <c r="DND73" s="103"/>
      <c r="DNE73" s="103"/>
      <c r="DNF73" s="103"/>
      <c r="DNG73" s="103"/>
      <c r="DNH73" s="103"/>
      <c r="DNI73" s="103"/>
      <c r="DNJ73" s="103"/>
      <c r="DNK73" s="103"/>
      <c r="DNL73" s="103"/>
      <c r="DNM73" s="103"/>
      <c r="DNN73" s="103"/>
      <c r="DNO73" s="103"/>
      <c r="DNP73" s="103"/>
      <c r="DNQ73" s="103"/>
      <c r="DNR73" s="103"/>
      <c r="DNS73" s="103"/>
      <c r="DNT73" s="103"/>
      <c r="DNU73" s="103"/>
      <c r="DNV73" s="103"/>
      <c r="DNW73" s="103"/>
      <c r="DNX73" s="103"/>
      <c r="DNY73" s="103"/>
      <c r="DNZ73" s="103"/>
      <c r="DOA73" s="103"/>
      <c r="DOB73" s="103"/>
      <c r="DOC73" s="103"/>
      <c r="DOD73" s="103"/>
      <c r="DOE73" s="103"/>
      <c r="DOF73" s="103"/>
      <c r="DOG73" s="103"/>
      <c r="DOH73" s="103"/>
      <c r="DOI73" s="103"/>
      <c r="DOJ73" s="103"/>
      <c r="DOK73" s="103"/>
      <c r="DOL73" s="103"/>
      <c r="DOM73" s="103"/>
      <c r="DON73" s="103"/>
      <c r="DOO73" s="103"/>
      <c r="DOP73" s="103"/>
      <c r="DOQ73" s="103"/>
      <c r="DOR73" s="103"/>
      <c r="DOS73" s="103"/>
      <c r="DOT73" s="103"/>
      <c r="DOU73" s="103"/>
      <c r="DOV73" s="103"/>
      <c r="DOW73" s="103"/>
      <c r="DOX73" s="103"/>
      <c r="DOY73" s="103"/>
      <c r="DOZ73" s="103"/>
      <c r="DPA73" s="103"/>
      <c r="DPB73" s="103"/>
      <c r="DPC73" s="103"/>
      <c r="DPD73" s="103"/>
      <c r="DPE73" s="103"/>
      <c r="DPF73" s="103"/>
      <c r="DPG73" s="103"/>
      <c r="DPH73" s="103"/>
      <c r="DPI73" s="103"/>
      <c r="DPJ73" s="103"/>
      <c r="DPK73" s="103"/>
      <c r="DPL73" s="103"/>
      <c r="DPM73" s="103"/>
      <c r="DPN73" s="103"/>
      <c r="DPO73" s="103"/>
      <c r="DPP73" s="103"/>
      <c r="DPQ73" s="103"/>
      <c r="DPR73" s="103"/>
      <c r="DPS73" s="103"/>
      <c r="DPT73" s="103"/>
      <c r="DPU73" s="103"/>
      <c r="DPV73" s="103"/>
      <c r="DPW73" s="103"/>
      <c r="DPX73" s="103"/>
      <c r="DPY73" s="103"/>
      <c r="DPZ73" s="103"/>
      <c r="DQA73" s="103"/>
      <c r="DQB73" s="103"/>
      <c r="DQC73" s="103"/>
      <c r="DQD73" s="103"/>
      <c r="DQE73" s="103"/>
      <c r="DQF73" s="103"/>
      <c r="DQG73" s="103"/>
      <c r="DQH73" s="103"/>
      <c r="DQI73" s="103"/>
      <c r="DQJ73" s="103"/>
      <c r="DQK73" s="103"/>
      <c r="DQL73" s="103"/>
      <c r="DQM73" s="103"/>
      <c r="DQN73" s="103"/>
      <c r="DQO73" s="103"/>
      <c r="DQP73" s="103"/>
      <c r="DQQ73" s="103"/>
      <c r="DQR73" s="103"/>
      <c r="DQS73" s="103"/>
      <c r="DQT73" s="103"/>
      <c r="DQU73" s="103"/>
      <c r="DQV73" s="103"/>
      <c r="DQW73" s="103"/>
      <c r="DQX73" s="103"/>
      <c r="DQY73" s="103"/>
      <c r="DQZ73" s="103"/>
      <c r="DRA73" s="103"/>
      <c r="DRB73" s="103"/>
      <c r="DRC73" s="103"/>
      <c r="DRD73" s="103"/>
      <c r="DRE73" s="103"/>
      <c r="DRF73" s="103"/>
      <c r="DRG73" s="103"/>
      <c r="DRH73" s="103"/>
      <c r="DRI73" s="103"/>
      <c r="DRJ73" s="103"/>
      <c r="DRK73" s="103"/>
      <c r="DRL73" s="103"/>
      <c r="DRM73" s="103"/>
      <c r="DRN73" s="103"/>
      <c r="DRO73" s="103"/>
      <c r="DRP73" s="103"/>
      <c r="DRQ73" s="103"/>
      <c r="DRR73" s="103"/>
      <c r="DRS73" s="103"/>
      <c r="DRT73" s="103"/>
      <c r="DRU73" s="103"/>
      <c r="DRV73" s="103"/>
      <c r="DRW73" s="103"/>
      <c r="DRX73" s="103"/>
      <c r="DRY73" s="103"/>
      <c r="DRZ73" s="103"/>
      <c r="DSA73" s="103"/>
      <c r="DSB73" s="103"/>
      <c r="DSC73" s="103"/>
      <c r="DSD73" s="103"/>
      <c r="DSE73" s="103"/>
      <c r="DSF73" s="103"/>
      <c r="DSG73" s="103"/>
      <c r="DSH73" s="103"/>
      <c r="DSI73" s="103"/>
      <c r="DSJ73" s="103"/>
      <c r="DSK73" s="103"/>
      <c r="DSL73" s="103"/>
      <c r="DSM73" s="103"/>
      <c r="DSN73" s="103"/>
      <c r="DSO73" s="103"/>
      <c r="DSP73" s="103"/>
      <c r="DSQ73" s="103"/>
      <c r="DSR73" s="103"/>
      <c r="DSS73" s="103"/>
      <c r="DST73" s="103"/>
      <c r="DSU73" s="103"/>
      <c r="DSV73" s="103"/>
      <c r="DSW73" s="103"/>
      <c r="DSX73" s="103"/>
      <c r="DSY73" s="103"/>
      <c r="DSZ73" s="103"/>
      <c r="DTA73" s="103"/>
      <c r="DTB73" s="103"/>
      <c r="DTC73" s="103"/>
      <c r="DTD73" s="103"/>
      <c r="DTE73" s="103"/>
      <c r="DTF73" s="103"/>
      <c r="DTG73" s="103"/>
      <c r="DTH73" s="103"/>
      <c r="DTI73" s="103"/>
      <c r="DTJ73" s="103"/>
      <c r="DTK73" s="103"/>
      <c r="DTL73" s="103"/>
      <c r="DTM73" s="103"/>
      <c r="DTN73" s="103"/>
      <c r="DTO73" s="103"/>
      <c r="DTP73" s="103"/>
      <c r="DTQ73" s="103"/>
      <c r="DTR73" s="103"/>
      <c r="DTS73" s="103"/>
      <c r="DTT73" s="103"/>
      <c r="DTU73" s="103"/>
      <c r="DTV73" s="103"/>
      <c r="DTW73" s="103"/>
      <c r="DTX73" s="103"/>
      <c r="DTY73" s="103"/>
      <c r="DTZ73" s="103"/>
      <c r="DUA73" s="103"/>
      <c r="DUB73" s="103"/>
      <c r="DUC73" s="103"/>
      <c r="DUD73" s="103"/>
      <c r="DUE73" s="103"/>
      <c r="DUF73" s="103"/>
      <c r="DUG73" s="103"/>
      <c r="DUH73" s="103"/>
      <c r="DUI73" s="103"/>
      <c r="DUJ73" s="103"/>
      <c r="DUK73" s="103"/>
      <c r="DUL73" s="103"/>
      <c r="DUM73" s="103"/>
      <c r="DUN73" s="103"/>
      <c r="DUO73" s="103"/>
      <c r="DUP73" s="103"/>
      <c r="DUQ73" s="103"/>
      <c r="DUR73" s="103"/>
      <c r="DUS73" s="103"/>
      <c r="DUT73" s="103"/>
      <c r="DUU73" s="103"/>
      <c r="DUV73" s="103"/>
      <c r="DUW73" s="103"/>
      <c r="DUX73" s="103"/>
      <c r="DUY73" s="103"/>
      <c r="DUZ73" s="103"/>
      <c r="DVA73" s="103"/>
      <c r="DVB73" s="103"/>
      <c r="DVC73" s="103"/>
      <c r="DVD73" s="103"/>
      <c r="DVE73" s="103"/>
      <c r="DVF73" s="103"/>
      <c r="DVG73" s="103"/>
      <c r="DVH73" s="103"/>
      <c r="DVI73" s="103"/>
      <c r="DVJ73" s="103"/>
      <c r="DVK73" s="103"/>
      <c r="DVL73" s="103"/>
      <c r="DVM73" s="103"/>
      <c r="DVN73" s="103"/>
      <c r="DVO73" s="103"/>
      <c r="DVP73" s="103"/>
      <c r="DVQ73" s="103"/>
      <c r="DVR73" s="103"/>
      <c r="DVS73" s="103"/>
      <c r="DVT73" s="103"/>
      <c r="DVU73" s="103"/>
      <c r="DVV73" s="103"/>
      <c r="DVW73" s="103"/>
      <c r="DVX73" s="103"/>
      <c r="DVY73" s="103"/>
      <c r="DVZ73" s="103"/>
      <c r="DWA73" s="103"/>
      <c r="DWB73" s="103"/>
      <c r="DWC73" s="103"/>
      <c r="DWD73" s="103"/>
      <c r="DWE73" s="103"/>
      <c r="DWF73" s="103"/>
      <c r="DWG73" s="103"/>
      <c r="DWH73" s="103"/>
      <c r="DWI73" s="103"/>
      <c r="DWJ73" s="103"/>
      <c r="DWK73" s="103"/>
      <c r="DWL73" s="103"/>
      <c r="DWM73" s="103"/>
      <c r="DWN73" s="103"/>
      <c r="DWO73" s="103"/>
      <c r="DWP73" s="103"/>
      <c r="DWQ73" s="103"/>
      <c r="DWR73" s="103"/>
      <c r="DWS73" s="103"/>
      <c r="DWT73" s="103"/>
      <c r="DWU73" s="103"/>
      <c r="DWV73" s="103"/>
      <c r="DWW73" s="103"/>
      <c r="DWX73" s="103"/>
      <c r="DWY73" s="103"/>
      <c r="DWZ73" s="103"/>
      <c r="DXA73" s="103"/>
      <c r="DXB73" s="103"/>
      <c r="DXC73" s="103"/>
      <c r="DXD73" s="103"/>
      <c r="DXE73" s="103"/>
      <c r="DXF73" s="103"/>
      <c r="DXG73" s="103"/>
      <c r="DXH73" s="103"/>
      <c r="DXI73" s="103"/>
      <c r="DXJ73" s="103"/>
      <c r="DXK73" s="103"/>
      <c r="DXL73" s="103"/>
      <c r="DXM73" s="103"/>
      <c r="DXN73" s="103"/>
      <c r="DXO73" s="103"/>
      <c r="DXP73" s="103"/>
      <c r="DXQ73" s="103"/>
      <c r="DXR73" s="103"/>
      <c r="DXS73" s="103"/>
      <c r="DXT73" s="103"/>
      <c r="DXU73" s="103"/>
      <c r="DXV73" s="103"/>
      <c r="DXW73" s="103"/>
      <c r="DXX73" s="103"/>
      <c r="DXY73" s="103"/>
      <c r="DXZ73" s="103"/>
      <c r="DYA73" s="103"/>
      <c r="DYB73" s="103"/>
      <c r="DYC73" s="103"/>
      <c r="DYD73" s="103"/>
      <c r="DYE73" s="103"/>
      <c r="DYF73" s="103"/>
      <c r="DYG73" s="103"/>
      <c r="DYH73" s="103"/>
      <c r="DYI73" s="103"/>
      <c r="DYJ73" s="103"/>
      <c r="DYK73" s="103"/>
      <c r="DYL73" s="103"/>
      <c r="DYM73" s="103"/>
      <c r="DYN73" s="103"/>
      <c r="DYO73" s="103"/>
      <c r="DYP73" s="103"/>
      <c r="DYQ73" s="103"/>
      <c r="DYR73" s="103"/>
      <c r="DYS73" s="103"/>
      <c r="DYT73" s="103"/>
      <c r="DYU73" s="103"/>
      <c r="DYV73" s="103"/>
      <c r="DYW73" s="103"/>
      <c r="DYX73" s="103"/>
      <c r="DYY73" s="103"/>
      <c r="DYZ73" s="103"/>
      <c r="DZA73" s="103"/>
      <c r="DZB73" s="103"/>
      <c r="DZC73" s="103"/>
      <c r="DZD73" s="103"/>
      <c r="DZE73" s="103"/>
      <c r="DZF73" s="103"/>
      <c r="DZG73" s="103"/>
      <c r="DZH73" s="103"/>
      <c r="DZI73" s="103"/>
      <c r="DZJ73" s="103"/>
      <c r="DZK73" s="103"/>
      <c r="DZL73" s="103"/>
      <c r="DZM73" s="103"/>
      <c r="DZN73" s="103"/>
      <c r="DZO73" s="103"/>
      <c r="DZP73" s="103"/>
      <c r="DZQ73" s="103"/>
      <c r="DZR73" s="103"/>
      <c r="DZS73" s="103"/>
      <c r="DZT73" s="103"/>
      <c r="DZU73" s="103"/>
      <c r="DZV73" s="103"/>
      <c r="DZW73" s="103"/>
      <c r="DZX73" s="103"/>
      <c r="DZY73" s="103"/>
      <c r="DZZ73" s="103"/>
      <c r="EAA73" s="103"/>
      <c r="EAB73" s="103"/>
      <c r="EAC73" s="103"/>
      <c r="EAD73" s="103"/>
      <c r="EAE73" s="103"/>
      <c r="EAF73" s="103"/>
      <c r="EAG73" s="103"/>
      <c r="EAH73" s="103"/>
      <c r="EAI73" s="103"/>
      <c r="EAJ73" s="103"/>
      <c r="EAK73" s="103"/>
      <c r="EAL73" s="103"/>
      <c r="EAM73" s="103"/>
      <c r="EAN73" s="103"/>
      <c r="EAO73" s="103"/>
      <c r="EAP73" s="103"/>
      <c r="EAQ73" s="103"/>
      <c r="EAR73" s="103"/>
      <c r="EAS73" s="103"/>
      <c r="EAT73" s="103"/>
      <c r="EAU73" s="103"/>
      <c r="EAV73" s="103"/>
      <c r="EAW73" s="103"/>
      <c r="EAX73" s="103"/>
      <c r="EAY73" s="103"/>
      <c r="EAZ73" s="103"/>
      <c r="EBA73" s="103"/>
      <c r="EBB73" s="103"/>
      <c r="EBC73" s="103"/>
      <c r="EBD73" s="103"/>
      <c r="EBE73" s="103"/>
      <c r="EBF73" s="103"/>
      <c r="EBG73" s="103"/>
      <c r="EBH73" s="103"/>
      <c r="EBI73" s="103"/>
      <c r="EBJ73" s="103"/>
      <c r="EBK73" s="103"/>
      <c r="EBL73" s="103"/>
      <c r="EBM73" s="103"/>
      <c r="EBN73" s="103"/>
      <c r="EBO73" s="103"/>
      <c r="EBP73" s="103"/>
      <c r="EBQ73" s="103"/>
      <c r="EBR73" s="103"/>
      <c r="EBS73" s="103"/>
      <c r="EBT73" s="103"/>
      <c r="EBU73" s="103"/>
      <c r="EBV73" s="103"/>
      <c r="EBW73" s="103"/>
      <c r="EBX73" s="103"/>
      <c r="EBY73" s="103"/>
      <c r="EBZ73" s="103"/>
      <c r="ECA73" s="103"/>
      <c r="ECB73" s="103"/>
      <c r="ECC73" s="103"/>
      <c r="ECD73" s="103"/>
      <c r="ECE73" s="103"/>
      <c r="ECF73" s="103"/>
      <c r="ECG73" s="103"/>
      <c r="ECH73" s="103"/>
      <c r="ECI73" s="103"/>
      <c r="ECJ73" s="103"/>
      <c r="ECK73" s="103"/>
      <c r="ECL73" s="103"/>
      <c r="ECM73" s="103"/>
      <c r="ECN73" s="103"/>
      <c r="ECO73" s="103"/>
      <c r="ECP73" s="103"/>
      <c r="ECQ73" s="103"/>
      <c r="ECR73" s="103"/>
      <c r="ECS73" s="103"/>
      <c r="ECT73" s="103"/>
      <c r="ECU73" s="103"/>
      <c r="ECV73" s="103"/>
      <c r="ECW73" s="103"/>
      <c r="ECX73" s="103"/>
      <c r="ECY73" s="103"/>
      <c r="ECZ73" s="103"/>
      <c r="EDA73" s="103"/>
      <c r="EDB73" s="103"/>
      <c r="EDC73" s="103"/>
      <c r="EDD73" s="103"/>
      <c r="EDE73" s="103"/>
      <c r="EDF73" s="103"/>
      <c r="EDG73" s="103"/>
      <c r="EDH73" s="103"/>
      <c r="EDI73" s="103"/>
      <c r="EDJ73" s="103"/>
      <c r="EDK73" s="103"/>
      <c r="EDL73" s="103"/>
      <c r="EDM73" s="103"/>
      <c r="EDN73" s="103"/>
      <c r="EDO73" s="103"/>
      <c r="EDP73" s="103"/>
      <c r="EDQ73" s="103"/>
      <c r="EDR73" s="103"/>
      <c r="EDS73" s="103"/>
      <c r="EDT73" s="103"/>
      <c r="EDU73" s="103"/>
      <c r="EDV73" s="103"/>
      <c r="EDW73" s="103"/>
      <c r="EDX73" s="103"/>
      <c r="EDY73" s="103"/>
      <c r="EDZ73" s="103"/>
      <c r="EEA73" s="103"/>
      <c r="EEB73" s="103"/>
      <c r="EEC73" s="103"/>
      <c r="EED73" s="103"/>
      <c r="EEE73" s="103"/>
      <c r="EEF73" s="103"/>
      <c r="EEG73" s="103"/>
      <c r="EEH73" s="103"/>
      <c r="EEI73" s="103"/>
      <c r="EEJ73" s="103"/>
      <c r="EEK73" s="103"/>
      <c r="EEL73" s="103"/>
      <c r="EEM73" s="103"/>
      <c r="EEN73" s="103"/>
      <c r="EEO73" s="103"/>
      <c r="EEP73" s="103"/>
      <c r="EEQ73" s="103"/>
      <c r="EER73" s="103"/>
      <c r="EES73" s="103"/>
      <c r="EET73" s="103"/>
      <c r="EEU73" s="103"/>
      <c r="EEV73" s="103"/>
      <c r="EEW73" s="103"/>
      <c r="EEX73" s="103"/>
      <c r="EEY73" s="103"/>
      <c r="EEZ73" s="103"/>
      <c r="EFA73" s="103"/>
      <c r="EFB73" s="103"/>
      <c r="EFC73" s="103"/>
      <c r="EFD73" s="103"/>
      <c r="EFE73" s="103"/>
      <c r="EFF73" s="103"/>
      <c r="EFG73" s="103"/>
      <c r="EFH73" s="103"/>
      <c r="EFI73" s="103"/>
      <c r="EFJ73" s="103"/>
      <c r="EFK73" s="103"/>
      <c r="EFL73" s="103"/>
      <c r="EFM73" s="103"/>
      <c r="EFN73" s="103"/>
      <c r="EFO73" s="103"/>
      <c r="EFP73" s="103"/>
      <c r="EFQ73" s="103"/>
      <c r="EFR73" s="103"/>
      <c r="EFS73" s="103"/>
      <c r="EFT73" s="103"/>
      <c r="EFU73" s="103"/>
      <c r="EFV73" s="103"/>
      <c r="EFW73" s="103"/>
      <c r="EFX73" s="103"/>
      <c r="EFY73" s="103"/>
      <c r="EFZ73" s="103"/>
      <c r="EGA73" s="103"/>
      <c r="EGB73" s="103"/>
      <c r="EGC73" s="103"/>
      <c r="EGD73" s="103"/>
      <c r="EGE73" s="103"/>
      <c r="EGF73" s="103"/>
      <c r="EGG73" s="103"/>
      <c r="EGH73" s="103"/>
      <c r="EGI73" s="103"/>
      <c r="EGJ73" s="103"/>
      <c r="EGK73" s="103"/>
      <c r="EGL73" s="103"/>
      <c r="EGM73" s="103"/>
      <c r="EGN73" s="103"/>
      <c r="EGO73" s="103"/>
      <c r="EGP73" s="103"/>
      <c r="EGQ73" s="103"/>
      <c r="EGR73" s="103"/>
      <c r="EGS73" s="103"/>
      <c r="EGT73" s="103"/>
      <c r="EGU73" s="103"/>
      <c r="EGV73" s="103"/>
      <c r="EGW73" s="103"/>
      <c r="EGX73" s="103"/>
      <c r="EGY73" s="103"/>
      <c r="EGZ73" s="103"/>
      <c r="EHA73" s="103"/>
      <c r="EHB73" s="103"/>
      <c r="EHC73" s="103"/>
      <c r="EHD73" s="103"/>
      <c r="EHE73" s="103"/>
      <c r="EHF73" s="103"/>
      <c r="EHG73" s="103"/>
      <c r="EHH73" s="103"/>
      <c r="EHI73" s="103"/>
      <c r="EHJ73" s="103"/>
      <c r="EHK73" s="103"/>
      <c r="EHL73" s="103"/>
      <c r="EHM73" s="103"/>
      <c r="EHN73" s="103"/>
      <c r="EHO73" s="103"/>
      <c r="EHP73" s="103"/>
      <c r="EHQ73" s="103"/>
      <c r="EHR73" s="103"/>
      <c r="EHS73" s="103"/>
      <c r="EHT73" s="103"/>
      <c r="EHU73" s="103"/>
      <c r="EHV73" s="103"/>
      <c r="EHW73" s="103"/>
      <c r="EHX73" s="103"/>
      <c r="EHY73" s="103"/>
      <c r="EHZ73" s="103"/>
      <c r="EIA73" s="103"/>
      <c r="EIB73" s="103"/>
      <c r="EIC73" s="103"/>
      <c r="EID73" s="103"/>
      <c r="EIE73" s="103"/>
      <c r="EIF73" s="103"/>
      <c r="EIG73" s="103"/>
      <c r="EIH73" s="103"/>
      <c r="EII73" s="103"/>
      <c r="EIJ73" s="103"/>
      <c r="EIK73" s="103"/>
      <c r="EIL73" s="103"/>
      <c r="EIM73" s="103"/>
      <c r="EIN73" s="103"/>
      <c r="EIO73" s="103"/>
      <c r="EIP73" s="103"/>
      <c r="EIQ73" s="103"/>
      <c r="EIR73" s="103"/>
      <c r="EIS73" s="103"/>
      <c r="EIT73" s="103"/>
      <c r="EIU73" s="103"/>
      <c r="EIV73" s="103"/>
      <c r="EIW73" s="103"/>
      <c r="EIX73" s="103"/>
      <c r="EIY73" s="103"/>
      <c r="EIZ73" s="103"/>
      <c r="EJA73" s="103"/>
      <c r="EJB73" s="103"/>
      <c r="EJC73" s="103"/>
      <c r="EJD73" s="103"/>
      <c r="EJE73" s="103"/>
      <c r="EJF73" s="103"/>
      <c r="EJG73" s="103"/>
      <c r="EJH73" s="103"/>
      <c r="EJI73" s="103"/>
      <c r="EJJ73" s="103"/>
      <c r="EJK73" s="103"/>
      <c r="EJL73" s="103"/>
      <c r="EJM73" s="103"/>
      <c r="EJN73" s="103"/>
      <c r="EJO73" s="103"/>
      <c r="EJP73" s="103"/>
      <c r="EJQ73" s="103"/>
      <c r="EJR73" s="103"/>
      <c r="EJS73" s="103"/>
      <c r="EJT73" s="103"/>
      <c r="EJU73" s="103"/>
      <c r="EJV73" s="103"/>
      <c r="EJW73" s="103"/>
      <c r="EJX73" s="103"/>
      <c r="EJY73" s="103"/>
      <c r="EJZ73" s="103"/>
      <c r="EKA73" s="103"/>
      <c r="EKB73" s="103"/>
      <c r="EKC73" s="103"/>
      <c r="EKD73" s="103"/>
      <c r="EKE73" s="103"/>
      <c r="EKF73" s="103"/>
      <c r="EKG73" s="103"/>
      <c r="EKH73" s="103"/>
      <c r="EKI73" s="103"/>
      <c r="EKJ73" s="103"/>
      <c r="EKK73" s="103"/>
      <c r="EKL73" s="103"/>
      <c r="EKM73" s="103"/>
      <c r="EKN73" s="103"/>
      <c r="EKO73" s="103"/>
      <c r="EKP73" s="103"/>
      <c r="EKQ73" s="103"/>
      <c r="EKR73" s="103"/>
      <c r="EKS73" s="103"/>
      <c r="EKT73" s="103"/>
      <c r="EKU73" s="103"/>
      <c r="EKV73" s="103"/>
      <c r="EKW73" s="103"/>
      <c r="EKX73" s="103"/>
      <c r="EKY73" s="103"/>
      <c r="EKZ73" s="103"/>
      <c r="ELA73" s="103"/>
      <c r="ELB73" s="103"/>
      <c r="ELC73" s="103"/>
      <c r="ELD73" s="103"/>
      <c r="ELE73" s="103"/>
      <c r="ELF73" s="103"/>
      <c r="ELG73" s="103"/>
      <c r="ELH73" s="103"/>
      <c r="ELI73" s="103"/>
      <c r="ELJ73" s="103"/>
      <c r="ELK73" s="103"/>
      <c r="ELL73" s="103"/>
      <c r="ELM73" s="103"/>
      <c r="ELN73" s="103"/>
      <c r="ELO73" s="103"/>
      <c r="ELP73" s="103"/>
      <c r="ELQ73" s="103"/>
      <c r="ELR73" s="103"/>
      <c r="ELS73" s="103"/>
      <c r="ELT73" s="103"/>
      <c r="ELU73" s="103"/>
      <c r="ELV73" s="103"/>
      <c r="ELW73" s="103"/>
      <c r="ELX73" s="103"/>
      <c r="ELY73" s="103"/>
      <c r="ELZ73" s="103"/>
      <c r="EMA73" s="103"/>
      <c r="EMB73" s="103"/>
      <c r="EMC73" s="103"/>
      <c r="EMD73" s="103"/>
      <c r="EME73" s="103"/>
      <c r="EMF73" s="103"/>
      <c r="EMG73" s="103"/>
      <c r="EMH73" s="103"/>
      <c r="EMI73" s="103"/>
      <c r="EMJ73" s="103"/>
      <c r="EMK73" s="103"/>
      <c r="EML73" s="103"/>
      <c r="EMM73" s="103"/>
      <c r="EMN73" s="103"/>
      <c r="EMO73" s="103"/>
      <c r="EMP73" s="103"/>
      <c r="EMQ73" s="103"/>
      <c r="EMR73" s="103"/>
      <c r="EMS73" s="103"/>
      <c r="EMT73" s="103"/>
      <c r="EMU73" s="103"/>
      <c r="EMV73" s="103"/>
      <c r="EMW73" s="103"/>
      <c r="EMX73" s="103"/>
      <c r="EMY73" s="103"/>
      <c r="EMZ73" s="103"/>
      <c r="ENA73" s="103"/>
      <c r="ENB73" s="103"/>
      <c r="ENC73" s="103"/>
      <c r="END73" s="103"/>
      <c r="ENE73" s="103"/>
      <c r="ENF73" s="103"/>
      <c r="ENG73" s="103"/>
      <c r="ENH73" s="103"/>
      <c r="ENI73" s="103"/>
      <c r="ENJ73" s="103"/>
      <c r="ENK73" s="103"/>
      <c r="ENL73" s="103"/>
      <c r="ENM73" s="103"/>
      <c r="ENN73" s="103"/>
      <c r="ENO73" s="103"/>
      <c r="ENP73" s="103"/>
      <c r="ENQ73" s="103"/>
      <c r="ENR73" s="103"/>
      <c r="ENS73" s="103"/>
      <c r="ENT73" s="103"/>
      <c r="ENU73" s="103"/>
      <c r="ENV73" s="103"/>
      <c r="ENW73" s="103"/>
      <c r="ENX73" s="103"/>
      <c r="ENY73" s="103"/>
      <c r="ENZ73" s="103"/>
      <c r="EOA73" s="103"/>
      <c r="EOB73" s="103"/>
      <c r="EOC73" s="103"/>
      <c r="EOD73" s="103"/>
      <c r="EOE73" s="103"/>
      <c r="EOF73" s="103"/>
      <c r="EOG73" s="103"/>
      <c r="EOH73" s="103"/>
      <c r="EOI73" s="103"/>
      <c r="EOJ73" s="103"/>
      <c r="EOK73" s="103"/>
      <c r="EOL73" s="103"/>
      <c r="EOM73" s="103"/>
      <c r="EON73" s="103"/>
      <c r="EOO73" s="103"/>
      <c r="EOP73" s="103"/>
      <c r="EOQ73" s="103"/>
      <c r="EOR73" s="103"/>
      <c r="EOS73" s="103"/>
      <c r="EOT73" s="103"/>
      <c r="EOU73" s="103"/>
      <c r="EOV73" s="103"/>
      <c r="EOW73" s="103"/>
      <c r="EOX73" s="103"/>
      <c r="EOY73" s="103"/>
      <c r="EOZ73" s="103"/>
      <c r="EPA73" s="103"/>
      <c r="EPB73" s="103"/>
      <c r="EPC73" s="103"/>
      <c r="EPD73" s="103"/>
      <c r="EPE73" s="103"/>
      <c r="EPF73" s="103"/>
      <c r="EPG73" s="103"/>
      <c r="EPH73" s="103"/>
      <c r="EPI73" s="103"/>
      <c r="EPJ73" s="103"/>
      <c r="EPK73" s="103"/>
      <c r="EPL73" s="103"/>
      <c r="EPM73" s="103"/>
      <c r="EPN73" s="103"/>
      <c r="EPO73" s="103"/>
      <c r="EPP73" s="103"/>
      <c r="EPQ73" s="103"/>
      <c r="EPR73" s="103"/>
      <c r="EPS73" s="103"/>
      <c r="EPT73" s="103"/>
      <c r="EPU73" s="103"/>
      <c r="EPV73" s="103"/>
      <c r="EPW73" s="103"/>
      <c r="EPX73" s="103"/>
      <c r="EPY73" s="103"/>
      <c r="EPZ73" s="103"/>
      <c r="EQA73" s="103"/>
      <c r="EQB73" s="103"/>
      <c r="EQC73" s="103"/>
      <c r="EQD73" s="103"/>
      <c r="EQE73" s="103"/>
      <c r="EQF73" s="103"/>
      <c r="EQG73" s="103"/>
      <c r="EQH73" s="103"/>
      <c r="EQI73" s="103"/>
      <c r="EQJ73" s="103"/>
      <c r="EQK73" s="103"/>
      <c r="EQL73" s="103"/>
      <c r="EQM73" s="103"/>
      <c r="EQN73" s="103"/>
      <c r="EQO73" s="103"/>
      <c r="EQP73" s="103"/>
      <c r="EQQ73" s="103"/>
      <c r="EQR73" s="103"/>
      <c r="EQS73" s="103"/>
      <c r="EQT73" s="103"/>
      <c r="EQU73" s="103"/>
      <c r="EQV73" s="103"/>
      <c r="EQW73" s="103"/>
      <c r="EQX73" s="103"/>
      <c r="EQY73" s="103"/>
      <c r="EQZ73" s="103"/>
      <c r="ERA73" s="103"/>
      <c r="ERB73" s="103"/>
      <c r="ERC73" s="103"/>
      <c r="ERD73" s="103"/>
      <c r="ERE73" s="103"/>
      <c r="ERF73" s="103"/>
      <c r="ERG73" s="103"/>
      <c r="ERH73" s="103"/>
      <c r="ERI73" s="103"/>
      <c r="ERJ73" s="103"/>
      <c r="ERK73" s="103"/>
      <c r="ERL73" s="103"/>
      <c r="ERM73" s="103"/>
      <c r="ERN73" s="103"/>
      <c r="ERO73" s="103"/>
      <c r="ERP73" s="103"/>
      <c r="ERQ73" s="103"/>
      <c r="ERR73" s="103"/>
      <c r="ERS73" s="103"/>
      <c r="ERT73" s="103"/>
      <c r="ERU73" s="103"/>
      <c r="ERV73" s="103"/>
      <c r="ERW73" s="103"/>
      <c r="ERX73" s="103"/>
      <c r="ERY73" s="103"/>
      <c r="ERZ73" s="103"/>
      <c r="ESA73" s="103"/>
      <c r="ESB73" s="103"/>
      <c r="ESC73" s="103"/>
      <c r="ESD73" s="103"/>
      <c r="ESE73" s="103"/>
      <c r="ESF73" s="103"/>
      <c r="ESG73" s="103"/>
      <c r="ESH73" s="103"/>
      <c r="ESI73" s="103"/>
      <c r="ESJ73" s="103"/>
      <c r="ESK73" s="103"/>
      <c r="ESL73" s="103"/>
      <c r="ESM73" s="103"/>
      <c r="ESN73" s="103"/>
      <c r="ESO73" s="103"/>
      <c r="ESP73" s="103"/>
      <c r="ESQ73" s="103"/>
      <c r="ESR73" s="103"/>
      <c r="ESS73" s="103"/>
      <c r="EST73" s="103"/>
      <c r="ESU73" s="103"/>
      <c r="ESV73" s="103"/>
      <c r="ESW73" s="103"/>
      <c r="ESX73" s="103"/>
      <c r="ESY73" s="103"/>
      <c r="ESZ73" s="103"/>
      <c r="ETA73" s="103"/>
      <c r="ETB73" s="103"/>
      <c r="ETC73" s="103"/>
      <c r="ETD73" s="103"/>
      <c r="ETE73" s="103"/>
      <c r="ETF73" s="103"/>
      <c r="ETG73" s="103"/>
      <c r="ETH73" s="103"/>
      <c r="ETI73" s="103"/>
      <c r="ETJ73" s="103"/>
      <c r="ETK73" s="103"/>
      <c r="ETL73" s="103"/>
      <c r="ETM73" s="103"/>
      <c r="ETN73" s="103"/>
      <c r="ETO73" s="103"/>
      <c r="ETP73" s="103"/>
      <c r="ETQ73" s="103"/>
      <c r="ETR73" s="103"/>
      <c r="ETS73" s="103"/>
      <c r="ETT73" s="103"/>
      <c r="ETU73" s="103"/>
      <c r="ETV73" s="103"/>
      <c r="ETW73" s="103"/>
      <c r="ETX73" s="103"/>
      <c r="ETY73" s="103"/>
      <c r="ETZ73" s="103"/>
      <c r="EUA73" s="103"/>
      <c r="EUB73" s="103"/>
      <c r="EUC73" s="103"/>
      <c r="EUD73" s="103"/>
      <c r="EUE73" s="103"/>
      <c r="EUF73" s="103"/>
      <c r="EUG73" s="103"/>
      <c r="EUH73" s="103"/>
      <c r="EUI73" s="103"/>
      <c r="EUJ73" s="103"/>
      <c r="EUK73" s="103"/>
      <c r="EUL73" s="103"/>
      <c r="EUM73" s="103"/>
      <c r="EUN73" s="103"/>
      <c r="EUO73" s="103"/>
      <c r="EUP73" s="103"/>
      <c r="EUQ73" s="103"/>
      <c r="EUR73" s="103"/>
      <c r="EUS73" s="103"/>
      <c r="EUT73" s="103"/>
      <c r="EUU73" s="103"/>
      <c r="EUV73" s="103"/>
      <c r="EUW73" s="103"/>
      <c r="EUX73" s="103"/>
      <c r="EUY73" s="103"/>
      <c r="EUZ73" s="103"/>
      <c r="EVA73" s="103"/>
      <c r="EVB73" s="103"/>
      <c r="EVC73" s="103"/>
      <c r="EVD73" s="103"/>
      <c r="EVE73" s="103"/>
      <c r="EVF73" s="103"/>
      <c r="EVG73" s="103"/>
      <c r="EVH73" s="103"/>
      <c r="EVI73" s="103"/>
      <c r="EVJ73" s="103"/>
      <c r="EVK73" s="103"/>
      <c r="EVL73" s="103"/>
      <c r="EVM73" s="103"/>
      <c r="EVN73" s="103"/>
      <c r="EVO73" s="103"/>
      <c r="EVP73" s="103"/>
      <c r="EVQ73" s="103"/>
      <c r="EVR73" s="103"/>
      <c r="EVS73" s="103"/>
      <c r="EVT73" s="103"/>
      <c r="EVU73" s="103"/>
      <c r="EVV73" s="103"/>
      <c r="EVW73" s="103"/>
      <c r="EVX73" s="103"/>
      <c r="EVY73" s="103"/>
      <c r="EVZ73" s="103"/>
      <c r="EWA73" s="103"/>
      <c r="EWB73" s="103"/>
      <c r="EWC73" s="103"/>
      <c r="EWD73" s="103"/>
      <c r="EWE73" s="103"/>
      <c r="EWF73" s="103"/>
      <c r="EWG73" s="103"/>
      <c r="EWH73" s="103"/>
      <c r="EWI73" s="103"/>
      <c r="EWJ73" s="103"/>
      <c r="EWK73" s="103"/>
      <c r="EWL73" s="103"/>
      <c r="EWM73" s="103"/>
      <c r="EWN73" s="103"/>
      <c r="EWO73" s="103"/>
      <c r="EWP73" s="103"/>
      <c r="EWQ73" s="103"/>
      <c r="EWR73" s="103"/>
      <c r="EWS73" s="103"/>
      <c r="EWT73" s="103"/>
      <c r="EWU73" s="103"/>
      <c r="EWV73" s="103"/>
      <c r="EWW73" s="103"/>
      <c r="EWX73" s="103"/>
      <c r="EWY73" s="103"/>
      <c r="EWZ73" s="103"/>
      <c r="EXA73" s="103"/>
      <c r="EXB73" s="103"/>
      <c r="EXC73" s="103"/>
      <c r="EXD73" s="103"/>
      <c r="EXE73" s="103"/>
      <c r="EXF73" s="103"/>
      <c r="EXG73" s="103"/>
      <c r="EXH73" s="103"/>
      <c r="EXI73" s="103"/>
      <c r="EXJ73" s="103"/>
      <c r="EXK73" s="103"/>
      <c r="EXL73" s="103"/>
      <c r="EXM73" s="103"/>
      <c r="EXN73" s="103"/>
      <c r="EXO73" s="103"/>
      <c r="EXP73" s="103"/>
      <c r="EXQ73" s="103"/>
      <c r="EXR73" s="103"/>
      <c r="EXS73" s="103"/>
      <c r="EXT73" s="103"/>
      <c r="EXU73" s="103"/>
      <c r="EXV73" s="103"/>
      <c r="EXW73" s="103"/>
      <c r="EXX73" s="103"/>
      <c r="EXY73" s="103"/>
      <c r="EXZ73" s="103"/>
      <c r="EYA73" s="103"/>
      <c r="EYB73" s="103"/>
      <c r="EYC73" s="103"/>
      <c r="EYD73" s="103"/>
      <c r="EYE73" s="103"/>
      <c r="EYF73" s="103"/>
      <c r="EYG73" s="103"/>
      <c r="EYH73" s="103"/>
      <c r="EYI73" s="103"/>
      <c r="EYJ73" s="103"/>
      <c r="EYK73" s="103"/>
      <c r="EYL73" s="103"/>
      <c r="EYM73" s="103"/>
      <c r="EYN73" s="103"/>
      <c r="EYO73" s="103"/>
      <c r="EYP73" s="103"/>
      <c r="EYQ73" s="103"/>
      <c r="EYR73" s="103"/>
      <c r="EYS73" s="103"/>
      <c r="EYT73" s="103"/>
      <c r="EYU73" s="103"/>
      <c r="EYV73" s="103"/>
      <c r="EYW73" s="103"/>
      <c r="EYX73" s="103"/>
      <c r="EYY73" s="103"/>
      <c r="EYZ73" s="103"/>
      <c r="EZA73" s="103"/>
      <c r="EZB73" s="103"/>
      <c r="EZC73" s="103"/>
      <c r="EZD73" s="103"/>
      <c r="EZE73" s="103"/>
      <c r="EZF73" s="103"/>
      <c r="EZG73" s="103"/>
      <c r="EZH73" s="103"/>
      <c r="EZI73" s="103"/>
      <c r="EZJ73" s="103"/>
      <c r="EZK73" s="103"/>
      <c r="EZL73" s="103"/>
      <c r="EZM73" s="103"/>
      <c r="EZN73" s="103"/>
      <c r="EZO73" s="103"/>
      <c r="EZP73" s="103"/>
      <c r="EZQ73" s="103"/>
      <c r="EZR73" s="103"/>
      <c r="EZS73" s="103"/>
      <c r="EZT73" s="103"/>
      <c r="EZU73" s="103"/>
      <c r="EZV73" s="103"/>
      <c r="EZW73" s="103"/>
      <c r="EZX73" s="103"/>
      <c r="EZY73" s="103"/>
      <c r="EZZ73" s="103"/>
      <c r="FAA73" s="103"/>
      <c r="FAB73" s="103"/>
      <c r="FAC73" s="103"/>
      <c r="FAD73" s="103"/>
      <c r="FAE73" s="103"/>
      <c r="FAF73" s="103"/>
      <c r="FAG73" s="103"/>
      <c r="FAH73" s="103"/>
      <c r="FAI73" s="103"/>
      <c r="FAJ73" s="103"/>
      <c r="FAK73" s="103"/>
      <c r="FAL73" s="103"/>
      <c r="FAM73" s="103"/>
      <c r="FAN73" s="103"/>
      <c r="FAO73" s="103"/>
      <c r="FAP73" s="103"/>
      <c r="FAQ73" s="103"/>
      <c r="FAR73" s="103"/>
      <c r="FAS73" s="103"/>
      <c r="FAT73" s="103"/>
      <c r="FAU73" s="103"/>
      <c r="FAV73" s="103"/>
      <c r="FAW73" s="103"/>
      <c r="FAX73" s="103"/>
      <c r="FAY73" s="103"/>
      <c r="FAZ73" s="103"/>
      <c r="FBA73" s="103"/>
      <c r="FBB73" s="103"/>
      <c r="FBC73" s="103"/>
      <c r="FBD73" s="103"/>
      <c r="FBE73" s="103"/>
      <c r="FBF73" s="103"/>
      <c r="FBG73" s="103"/>
      <c r="FBH73" s="103"/>
      <c r="FBI73" s="103"/>
      <c r="FBJ73" s="103"/>
      <c r="FBK73" s="103"/>
      <c r="FBL73" s="103"/>
      <c r="FBM73" s="103"/>
      <c r="FBN73" s="103"/>
      <c r="FBO73" s="103"/>
      <c r="FBP73" s="103"/>
      <c r="FBQ73" s="103"/>
      <c r="FBR73" s="103"/>
      <c r="FBS73" s="103"/>
      <c r="FBT73" s="103"/>
      <c r="FBU73" s="103"/>
      <c r="FBV73" s="103"/>
      <c r="FBW73" s="103"/>
      <c r="FBX73" s="103"/>
      <c r="FBY73" s="103"/>
      <c r="FBZ73" s="103"/>
      <c r="FCA73" s="103"/>
      <c r="FCB73" s="103"/>
      <c r="FCC73" s="103"/>
      <c r="FCD73" s="103"/>
      <c r="FCE73" s="103"/>
      <c r="FCF73" s="103"/>
      <c r="FCG73" s="103"/>
      <c r="FCH73" s="103"/>
      <c r="FCI73" s="103"/>
      <c r="FCJ73" s="103"/>
      <c r="FCK73" s="103"/>
      <c r="FCL73" s="103"/>
      <c r="FCM73" s="103"/>
      <c r="FCN73" s="103"/>
      <c r="FCO73" s="103"/>
      <c r="FCP73" s="103"/>
      <c r="FCQ73" s="103"/>
      <c r="FCR73" s="103"/>
      <c r="FCS73" s="103"/>
      <c r="FCT73" s="103"/>
      <c r="FCU73" s="103"/>
      <c r="FCV73" s="103"/>
      <c r="FCW73" s="103"/>
      <c r="FCX73" s="103"/>
      <c r="FCY73" s="103"/>
      <c r="FCZ73" s="103"/>
      <c r="FDA73" s="103"/>
      <c r="FDB73" s="103"/>
      <c r="FDC73" s="103"/>
      <c r="FDD73" s="103"/>
      <c r="FDE73" s="103"/>
      <c r="FDF73" s="103"/>
      <c r="FDG73" s="103"/>
      <c r="FDH73" s="103"/>
      <c r="FDI73" s="103"/>
      <c r="FDJ73" s="103"/>
      <c r="FDK73" s="103"/>
      <c r="FDL73" s="103"/>
      <c r="FDM73" s="103"/>
      <c r="FDN73" s="103"/>
      <c r="FDO73" s="103"/>
      <c r="FDP73" s="103"/>
      <c r="FDQ73" s="103"/>
      <c r="FDR73" s="103"/>
      <c r="FDS73" s="103"/>
      <c r="FDT73" s="103"/>
      <c r="FDU73" s="103"/>
      <c r="FDV73" s="103"/>
      <c r="FDW73" s="103"/>
      <c r="FDX73" s="103"/>
      <c r="FDY73" s="103"/>
      <c r="FDZ73" s="103"/>
      <c r="FEA73" s="103"/>
      <c r="FEB73" s="103"/>
      <c r="FEC73" s="103"/>
      <c r="FED73" s="103"/>
      <c r="FEE73" s="103"/>
      <c r="FEF73" s="103"/>
      <c r="FEG73" s="103"/>
      <c r="FEH73" s="103"/>
      <c r="FEI73" s="103"/>
      <c r="FEJ73" s="103"/>
      <c r="FEK73" s="103"/>
      <c r="FEL73" s="103"/>
      <c r="FEM73" s="103"/>
      <c r="FEN73" s="103"/>
      <c r="FEO73" s="103"/>
      <c r="FEP73" s="103"/>
      <c r="FEQ73" s="103"/>
      <c r="FER73" s="103"/>
      <c r="FES73" s="103"/>
      <c r="FET73" s="103"/>
      <c r="FEU73" s="103"/>
      <c r="FEV73" s="103"/>
      <c r="FEW73" s="103"/>
      <c r="FEX73" s="103"/>
      <c r="FEY73" s="103"/>
      <c r="FEZ73" s="103"/>
      <c r="FFA73" s="103"/>
      <c r="FFB73" s="103"/>
      <c r="FFC73" s="103"/>
      <c r="FFD73" s="103"/>
      <c r="FFE73" s="103"/>
      <c r="FFF73" s="103"/>
      <c r="FFG73" s="103"/>
      <c r="FFH73" s="103"/>
      <c r="FFI73" s="103"/>
      <c r="FFJ73" s="103"/>
      <c r="FFK73" s="103"/>
      <c r="FFL73" s="103"/>
      <c r="FFM73" s="103"/>
      <c r="FFN73" s="103"/>
      <c r="FFO73" s="103"/>
      <c r="FFP73" s="103"/>
      <c r="FFQ73" s="103"/>
      <c r="FFR73" s="103"/>
      <c r="FFS73" s="103"/>
      <c r="FFT73" s="103"/>
      <c r="FFU73" s="103"/>
      <c r="FFV73" s="103"/>
      <c r="FFW73" s="103"/>
      <c r="FFX73" s="103"/>
      <c r="FFY73" s="103"/>
      <c r="FFZ73" s="103"/>
      <c r="FGA73" s="103"/>
      <c r="FGB73" s="103"/>
      <c r="FGC73" s="103"/>
      <c r="FGD73" s="103"/>
      <c r="FGE73" s="103"/>
      <c r="FGF73" s="103"/>
      <c r="FGG73" s="103"/>
      <c r="FGH73" s="103"/>
      <c r="FGI73" s="103"/>
      <c r="FGJ73" s="103"/>
      <c r="FGK73" s="103"/>
      <c r="FGL73" s="103"/>
      <c r="FGM73" s="103"/>
      <c r="FGN73" s="103"/>
      <c r="FGO73" s="103"/>
      <c r="FGP73" s="103"/>
      <c r="FGQ73" s="103"/>
      <c r="FGR73" s="103"/>
      <c r="FGS73" s="103"/>
      <c r="FGT73" s="103"/>
      <c r="FGU73" s="103"/>
      <c r="FGV73" s="103"/>
      <c r="FGW73" s="103"/>
      <c r="FGX73" s="103"/>
      <c r="FGY73" s="103"/>
      <c r="FGZ73" s="103"/>
      <c r="FHA73" s="103"/>
      <c r="FHB73" s="103"/>
      <c r="FHC73" s="103"/>
      <c r="FHD73" s="103"/>
      <c r="FHE73" s="103"/>
      <c r="FHF73" s="103"/>
      <c r="FHG73" s="103"/>
      <c r="FHH73" s="103"/>
      <c r="FHI73" s="103"/>
      <c r="FHJ73" s="103"/>
      <c r="FHK73" s="103"/>
      <c r="FHL73" s="103"/>
      <c r="FHM73" s="103"/>
      <c r="FHN73" s="103"/>
      <c r="FHO73" s="103"/>
      <c r="FHP73" s="103"/>
      <c r="FHQ73" s="103"/>
      <c r="FHR73" s="103"/>
      <c r="FHS73" s="103"/>
      <c r="FHT73" s="103"/>
      <c r="FHU73" s="103"/>
      <c r="FHV73" s="103"/>
      <c r="FHW73" s="103"/>
      <c r="FHX73" s="103"/>
      <c r="FHY73" s="103"/>
      <c r="FHZ73" s="103"/>
      <c r="FIA73" s="103"/>
      <c r="FIB73" s="103"/>
      <c r="FIC73" s="103"/>
      <c r="FID73" s="103"/>
      <c r="FIE73" s="103"/>
      <c r="FIF73" s="103"/>
      <c r="FIG73" s="103"/>
      <c r="FIH73" s="103"/>
      <c r="FII73" s="103"/>
      <c r="FIJ73" s="103"/>
      <c r="FIK73" s="103"/>
      <c r="FIL73" s="103"/>
      <c r="FIM73" s="103"/>
      <c r="FIN73" s="103"/>
      <c r="FIO73" s="103"/>
      <c r="FIP73" s="103"/>
      <c r="FIQ73" s="103"/>
      <c r="FIR73" s="103"/>
      <c r="FIS73" s="103"/>
      <c r="FIT73" s="103"/>
      <c r="FIU73" s="103"/>
      <c r="FIV73" s="103"/>
      <c r="FIW73" s="103"/>
      <c r="FIX73" s="103"/>
      <c r="FIY73" s="103"/>
      <c r="FIZ73" s="103"/>
      <c r="FJA73" s="103"/>
      <c r="FJB73" s="103"/>
      <c r="FJC73" s="103"/>
      <c r="FJD73" s="103"/>
      <c r="FJE73" s="103"/>
      <c r="FJF73" s="103"/>
      <c r="FJG73" s="103"/>
      <c r="FJH73" s="103"/>
      <c r="FJI73" s="103"/>
      <c r="FJJ73" s="103"/>
      <c r="FJK73" s="103"/>
      <c r="FJL73" s="103"/>
      <c r="FJM73" s="103"/>
      <c r="FJN73" s="103"/>
      <c r="FJO73" s="103"/>
      <c r="FJP73" s="103"/>
      <c r="FJQ73" s="103"/>
      <c r="FJR73" s="103"/>
      <c r="FJS73" s="103"/>
      <c r="FJT73" s="103"/>
      <c r="FJU73" s="103"/>
      <c r="FJV73" s="103"/>
      <c r="FJW73" s="103"/>
      <c r="FJX73" s="103"/>
      <c r="FJY73" s="103"/>
      <c r="FJZ73" s="103"/>
      <c r="FKA73" s="103"/>
      <c r="FKB73" s="103"/>
      <c r="FKC73" s="103"/>
      <c r="FKD73" s="103"/>
      <c r="FKE73" s="103"/>
      <c r="FKF73" s="103"/>
      <c r="FKG73" s="103"/>
      <c r="FKH73" s="103"/>
      <c r="FKI73" s="103"/>
      <c r="FKJ73" s="103"/>
      <c r="FKK73" s="103"/>
      <c r="FKL73" s="103"/>
      <c r="FKM73" s="103"/>
      <c r="FKN73" s="103"/>
      <c r="FKO73" s="103"/>
      <c r="FKP73" s="103"/>
      <c r="FKQ73" s="103"/>
      <c r="FKR73" s="103"/>
      <c r="FKS73" s="103"/>
      <c r="FKT73" s="103"/>
      <c r="FKU73" s="103"/>
      <c r="FKV73" s="103"/>
      <c r="FKW73" s="103"/>
      <c r="FKX73" s="103"/>
      <c r="FKY73" s="103"/>
      <c r="FKZ73" s="103"/>
      <c r="FLA73" s="103"/>
      <c r="FLB73" s="103"/>
      <c r="FLC73" s="103"/>
      <c r="FLD73" s="103"/>
      <c r="FLE73" s="103"/>
      <c r="FLF73" s="103"/>
      <c r="FLG73" s="103"/>
      <c r="FLH73" s="103"/>
      <c r="FLI73" s="103"/>
      <c r="FLJ73" s="103"/>
      <c r="FLK73" s="103"/>
      <c r="FLL73" s="103"/>
      <c r="FLM73" s="103"/>
      <c r="FLN73" s="103"/>
      <c r="FLO73" s="103"/>
      <c r="FLP73" s="103"/>
      <c r="FLQ73" s="103"/>
      <c r="FLR73" s="103"/>
      <c r="FLS73" s="103"/>
      <c r="FLT73" s="103"/>
      <c r="FLU73" s="103"/>
      <c r="FLV73" s="103"/>
      <c r="FLW73" s="103"/>
      <c r="FLX73" s="103"/>
      <c r="FLY73" s="103"/>
      <c r="FLZ73" s="103"/>
      <c r="FMA73" s="103"/>
      <c r="FMB73" s="103"/>
      <c r="FMC73" s="103"/>
      <c r="FMD73" s="103"/>
      <c r="FME73" s="103"/>
      <c r="FMF73" s="103"/>
      <c r="FMG73" s="103"/>
      <c r="FMH73" s="103"/>
      <c r="FMI73" s="103"/>
      <c r="FMJ73" s="103"/>
      <c r="FMK73" s="103"/>
      <c r="FML73" s="103"/>
      <c r="FMM73" s="103"/>
      <c r="FMN73" s="103"/>
      <c r="FMO73" s="103"/>
      <c r="FMP73" s="103"/>
      <c r="FMQ73" s="103"/>
      <c r="FMR73" s="103"/>
      <c r="FMS73" s="103"/>
      <c r="FMT73" s="103"/>
      <c r="FMU73" s="103"/>
      <c r="FMV73" s="103"/>
      <c r="FMW73" s="103"/>
      <c r="FMX73" s="103"/>
      <c r="FMY73" s="103"/>
      <c r="FMZ73" s="103"/>
      <c r="FNA73" s="103"/>
      <c r="FNB73" s="103"/>
      <c r="FNC73" s="103"/>
      <c r="FND73" s="103"/>
      <c r="FNE73" s="103"/>
      <c r="FNF73" s="103"/>
      <c r="FNG73" s="103"/>
      <c r="FNH73" s="103"/>
      <c r="FNI73" s="103"/>
      <c r="FNJ73" s="103"/>
      <c r="FNK73" s="103"/>
      <c r="FNL73" s="103"/>
      <c r="FNM73" s="103"/>
      <c r="FNN73" s="103"/>
      <c r="FNO73" s="103"/>
      <c r="FNP73" s="103"/>
      <c r="FNQ73" s="103"/>
      <c r="FNR73" s="103"/>
      <c r="FNS73" s="103"/>
      <c r="FNT73" s="103"/>
      <c r="FNU73" s="103"/>
      <c r="FNV73" s="103"/>
      <c r="FNW73" s="103"/>
      <c r="FNX73" s="103"/>
      <c r="FNY73" s="103"/>
      <c r="FNZ73" s="103"/>
      <c r="FOA73" s="103"/>
      <c r="FOB73" s="103"/>
      <c r="FOC73" s="103"/>
      <c r="FOD73" s="103"/>
      <c r="FOE73" s="103"/>
      <c r="FOF73" s="103"/>
      <c r="FOG73" s="103"/>
      <c r="FOH73" s="103"/>
      <c r="FOI73" s="103"/>
      <c r="FOJ73" s="103"/>
      <c r="FOK73" s="103"/>
      <c r="FOL73" s="103"/>
      <c r="FOM73" s="103"/>
      <c r="FON73" s="103"/>
      <c r="FOO73" s="103"/>
      <c r="FOP73" s="103"/>
      <c r="FOQ73" s="103"/>
      <c r="FOR73" s="103"/>
      <c r="FOS73" s="103"/>
      <c r="FOT73" s="103"/>
      <c r="FOU73" s="103"/>
      <c r="FOV73" s="103"/>
      <c r="FOW73" s="103"/>
      <c r="FOX73" s="103"/>
      <c r="FOY73" s="103"/>
      <c r="FOZ73" s="103"/>
      <c r="FPA73" s="103"/>
      <c r="FPB73" s="103"/>
      <c r="FPC73" s="103"/>
      <c r="FPD73" s="103"/>
      <c r="FPE73" s="103"/>
      <c r="FPF73" s="103"/>
      <c r="FPG73" s="103"/>
      <c r="FPH73" s="103"/>
      <c r="FPI73" s="103"/>
      <c r="FPJ73" s="103"/>
      <c r="FPK73" s="103"/>
      <c r="FPL73" s="103"/>
      <c r="FPM73" s="103"/>
      <c r="FPN73" s="103"/>
      <c r="FPO73" s="103"/>
      <c r="FPP73" s="103"/>
      <c r="FPQ73" s="103"/>
      <c r="FPR73" s="103"/>
      <c r="FPS73" s="103"/>
      <c r="FPT73" s="103"/>
      <c r="FPU73" s="103"/>
      <c r="FPV73" s="103"/>
      <c r="FPW73" s="103"/>
      <c r="FPX73" s="103"/>
      <c r="FPY73" s="103"/>
      <c r="FPZ73" s="103"/>
      <c r="FQA73" s="103"/>
      <c r="FQB73" s="103"/>
      <c r="FQC73" s="103"/>
      <c r="FQD73" s="103"/>
      <c r="FQE73" s="103"/>
      <c r="FQF73" s="103"/>
      <c r="FQG73" s="103"/>
      <c r="FQH73" s="103"/>
      <c r="FQI73" s="103"/>
      <c r="FQJ73" s="103"/>
      <c r="FQK73" s="103"/>
      <c r="FQL73" s="103"/>
      <c r="FQM73" s="103"/>
      <c r="FQN73" s="103"/>
      <c r="FQO73" s="103"/>
      <c r="FQP73" s="103"/>
      <c r="FQQ73" s="103"/>
      <c r="FQR73" s="103"/>
      <c r="FQS73" s="103"/>
      <c r="FQT73" s="103"/>
      <c r="FQU73" s="103"/>
      <c r="FQV73" s="103"/>
      <c r="FQW73" s="103"/>
      <c r="FQX73" s="103"/>
      <c r="FQY73" s="103"/>
      <c r="FQZ73" s="103"/>
      <c r="FRA73" s="103"/>
      <c r="FRB73" s="103"/>
      <c r="FRC73" s="103"/>
      <c r="FRD73" s="103"/>
      <c r="FRE73" s="103"/>
      <c r="FRF73" s="103"/>
      <c r="FRG73" s="103"/>
      <c r="FRH73" s="103"/>
      <c r="FRI73" s="103"/>
      <c r="FRJ73" s="103"/>
      <c r="FRK73" s="103"/>
      <c r="FRL73" s="103"/>
      <c r="FRM73" s="103"/>
      <c r="FRN73" s="103"/>
      <c r="FRO73" s="103"/>
      <c r="FRP73" s="103"/>
      <c r="FRQ73" s="103"/>
      <c r="FRR73" s="103"/>
      <c r="FRS73" s="103"/>
      <c r="FRT73" s="103"/>
      <c r="FRU73" s="103"/>
      <c r="FRV73" s="103"/>
      <c r="FRW73" s="103"/>
      <c r="FRX73" s="103"/>
      <c r="FRY73" s="103"/>
      <c r="FRZ73" s="103"/>
      <c r="FSA73" s="103"/>
      <c r="FSB73" s="103"/>
      <c r="FSC73" s="103"/>
      <c r="FSD73" s="103"/>
      <c r="FSE73" s="103"/>
      <c r="FSF73" s="103"/>
      <c r="FSG73" s="103"/>
      <c r="FSH73" s="103"/>
      <c r="FSI73" s="103"/>
      <c r="FSJ73" s="103"/>
      <c r="FSK73" s="103"/>
      <c r="FSL73" s="103"/>
      <c r="FSM73" s="103"/>
      <c r="FSN73" s="103"/>
      <c r="FSO73" s="103"/>
      <c r="FSP73" s="103"/>
      <c r="FSQ73" s="103"/>
      <c r="FSR73" s="103"/>
      <c r="FSS73" s="103"/>
      <c r="FST73" s="103"/>
      <c r="FSU73" s="103"/>
      <c r="FSV73" s="103"/>
      <c r="FSW73" s="103"/>
      <c r="FSX73" s="103"/>
      <c r="FSY73" s="103"/>
      <c r="FSZ73" s="103"/>
      <c r="FTA73" s="103"/>
      <c r="FTB73" s="103"/>
      <c r="FTC73" s="103"/>
      <c r="FTD73" s="103"/>
      <c r="FTE73" s="103"/>
      <c r="FTF73" s="103"/>
      <c r="FTG73" s="103"/>
      <c r="FTH73" s="103"/>
      <c r="FTI73" s="103"/>
      <c r="FTJ73" s="103"/>
      <c r="FTK73" s="103"/>
      <c r="FTL73" s="103"/>
      <c r="FTM73" s="103"/>
      <c r="FTN73" s="103"/>
      <c r="FTO73" s="103"/>
      <c r="FTP73" s="103"/>
      <c r="FTQ73" s="103"/>
      <c r="FTR73" s="103"/>
      <c r="FTS73" s="103"/>
      <c r="FTT73" s="103"/>
      <c r="FTU73" s="103"/>
      <c r="FTV73" s="103"/>
      <c r="FTW73" s="103"/>
      <c r="FTX73" s="103"/>
      <c r="FTY73" s="103"/>
      <c r="FTZ73" s="103"/>
      <c r="FUA73" s="103"/>
      <c r="FUB73" s="103"/>
      <c r="FUC73" s="103"/>
      <c r="FUD73" s="103"/>
      <c r="FUE73" s="103"/>
      <c r="FUF73" s="103"/>
      <c r="FUG73" s="103"/>
      <c r="FUH73" s="103"/>
      <c r="FUI73" s="103"/>
      <c r="FUJ73" s="103"/>
      <c r="FUK73" s="103"/>
      <c r="FUL73" s="103"/>
      <c r="FUM73" s="103"/>
      <c r="FUN73" s="103"/>
      <c r="FUO73" s="103"/>
      <c r="FUP73" s="103"/>
      <c r="FUQ73" s="103"/>
      <c r="FUR73" s="103"/>
      <c r="FUS73" s="103"/>
      <c r="FUT73" s="103"/>
      <c r="FUU73" s="103"/>
      <c r="FUV73" s="103"/>
      <c r="FUW73" s="103"/>
      <c r="FUX73" s="103"/>
      <c r="FUY73" s="103"/>
      <c r="FUZ73" s="103"/>
      <c r="FVA73" s="103"/>
      <c r="FVB73" s="103"/>
      <c r="FVC73" s="103"/>
      <c r="FVD73" s="103"/>
      <c r="FVE73" s="103"/>
      <c r="FVF73" s="103"/>
      <c r="FVG73" s="103"/>
      <c r="FVH73" s="103"/>
      <c r="FVI73" s="103"/>
      <c r="FVJ73" s="103"/>
      <c r="FVK73" s="103"/>
      <c r="FVL73" s="103"/>
      <c r="FVM73" s="103"/>
      <c r="FVN73" s="103"/>
      <c r="FVO73" s="103"/>
      <c r="FVP73" s="103"/>
      <c r="FVQ73" s="103"/>
      <c r="FVR73" s="103"/>
      <c r="FVS73" s="103"/>
      <c r="FVT73" s="103"/>
      <c r="FVU73" s="103"/>
      <c r="FVV73" s="103"/>
      <c r="FVW73" s="103"/>
      <c r="FVX73" s="103"/>
      <c r="FVY73" s="103"/>
      <c r="FVZ73" s="103"/>
      <c r="FWA73" s="103"/>
      <c r="FWB73" s="103"/>
      <c r="FWC73" s="103"/>
      <c r="FWD73" s="103"/>
      <c r="FWE73" s="103"/>
      <c r="FWF73" s="103"/>
      <c r="FWG73" s="103"/>
      <c r="FWH73" s="103"/>
      <c r="FWI73" s="103"/>
      <c r="FWJ73" s="103"/>
      <c r="FWK73" s="103"/>
      <c r="FWL73" s="103"/>
      <c r="FWM73" s="103"/>
      <c r="FWN73" s="103"/>
      <c r="FWO73" s="103"/>
      <c r="FWP73" s="103"/>
      <c r="FWQ73" s="103"/>
      <c r="FWR73" s="103"/>
      <c r="FWS73" s="103"/>
      <c r="FWT73" s="103"/>
      <c r="FWU73" s="103"/>
      <c r="FWV73" s="103"/>
      <c r="FWW73" s="103"/>
      <c r="FWX73" s="103"/>
      <c r="FWY73" s="103"/>
      <c r="FWZ73" s="103"/>
      <c r="FXA73" s="103"/>
      <c r="FXB73" s="103"/>
      <c r="FXC73" s="103"/>
      <c r="FXD73" s="103"/>
      <c r="FXE73" s="103"/>
      <c r="FXF73" s="103"/>
      <c r="FXG73" s="103"/>
      <c r="FXH73" s="103"/>
      <c r="FXI73" s="103"/>
      <c r="FXJ73" s="103"/>
      <c r="FXK73" s="103"/>
      <c r="FXL73" s="103"/>
      <c r="FXM73" s="103"/>
      <c r="FXN73" s="103"/>
      <c r="FXO73" s="103"/>
      <c r="FXP73" s="103"/>
      <c r="FXQ73" s="103"/>
      <c r="FXR73" s="103"/>
      <c r="FXS73" s="103"/>
      <c r="FXT73" s="103"/>
      <c r="FXU73" s="103"/>
      <c r="FXV73" s="103"/>
      <c r="FXW73" s="103"/>
      <c r="FXX73" s="103"/>
      <c r="FXY73" s="103"/>
      <c r="FXZ73" s="103"/>
      <c r="FYA73" s="103"/>
      <c r="FYB73" s="103"/>
      <c r="FYC73" s="103"/>
      <c r="FYD73" s="103"/>
      <c r="FYE73" s="103"/>
      <c r="FYF73" s="103"/>
      <c r="FYG73" s="103"/>
      <c r="FYH73" s="103"/>
      <c r="FYI73" s="103"/>
      <c r="FYJ73" s="103"/>
      <c r="FYK73" s="103"/>
      <c r="FYL73" s="103"/>
      <c r="FYM73" s="103"/>
      <c r="FYN73" s="103"/>
      <c r="FYO73" s="103"/>
      <c r="FYP73" s="103"/>
      <c r="FYQ73" s="103"/>
      <c r="FYR73" s="103"/>
      <c r="FYS73" s="103"/>
      <c r="FYT73" s="103"/>
      <c r="FYU73" s="103"/>
      <c r="FYV73" s="103"/>
      <c r="FYW73" s="103"/>
      <c r="FYX73" s="103"/>
      <c r="FYY73" s="103"/>
      <c r="FYZ73" s="103"/>
      <c r="FZA73" s="103"/>
      <c r="FZB73" s="103"/>
      <c r="FZC73" s="103"/>
      <c r="FZD73" s="103"/>
      <c r="FZE73" s="103"/>
      <c r="FZF73" s="103"/>
      <c r="FZG73" s="103"/>
      <c r="FZH73" s="103"/>
      <c r="FZI73" s="103"/>
      <c r="FZJ73" s="103"/>
      <c r="FZK73" s="103"/>
      <c r="FZL73" s="103"/>
      <c r="FZM73" s="103"/>
      <c r="FZN73" s="103"/>
      <c r="FZO73" s="103"/>
      <c r="FZP73" s="103"/>
      <c r="FZQ73" s="103"/>
      <c r="FZR73" s="103"/>
      <c r="FZS73" s="103"/>
      <c r="FZT73" s="103"/>
      <c r="FZU73" s="103"/>
      <c r="FZV73" s="103"/>
      <c r="FZW73" s="103"/>
      <c r="FZX73" s="103"/>
      <c r="FZY73" s="103"/>
      <c r="FZZ73" s="103"/>
      <c r="GAA73" s="103"/>
      <c r="GAB73" s="103"/>
      <c r="GAC73" s="103"/>
      <c r="GAD73" s="103"/>
      <c r="GAE73" s="103"/>
      <c r="GAF73" s="103"/>
      <c r="GAG73" s="103"/>
      <c r="GAH73" s="103"/>
      <c r="GAI73" s="103"/>
      <c r="GAJ73" s="103"/>
      <c r="GAK73" s="103"/>
      <c r="GAL73" s="103"/>
      <c r="GAM73" s="103"/>
      <c r="GAN73" s="103"/>
      <c r="GAO73" s="103"/>
      <c r="GAP73" s="103"/>
      <c r="GAQ73" s="103"/>
      <c r="GAR73" s="103"/>
      <c r="GAS73" s="103"/>
      <c r="GAT73" s="103"/>
      <c r="GAU73" s="103"/>
      <c r="GAV73" s="103"/>
      <c r="GAW73" s="103"/>
      <c r="GAX73" s="103"/>
      <c r="GAY73" s="103"/>
      <c r="GAZ73" s="103"/>
      <c r="GBA73" s="103"/>
      <c r="GBB73" s="103"/>
      <c r="GBC73" s="103"/>
      <c r="GBD73" s="103"/>
      <c r="GBE73" s="103"/>
      <c r="GBF73" s="103"/>
      <c r="GBG73" s="103"/>
      <c r="GBH73" s="103"/>
      <c r="GBI73" s="103"/>
      <c r="GBJ73" s="103"/>
      <c r="GBK73" s="103"/>
      <c r="GBL73" s="103"/>
      <c r="GBM73" s="103"/>
      <c r="GBN73" s="103"/>
      <c r="GBO73" s="103"/>
      <c r="GBP73" s="103"/>
      <c r="GBQ73" s="103"/>
      <c r="GBR73" s="103"/>
      <c r="GBS73" s="103"/>
      <c r="GBT73" s="103"/>
      <c r="GBU73" s="103"/>
      <c r="GBV73" s="103"/>
      <c r="GBW73" s="103"/>
      <c r="GBX73" s="103"/>
      <c r="GBY73" s="103"/>
      <c r="GBZ73" s="103"/>
      <c r="GCA73" s="103"/>
      <c r="GCB73" s="103"/>
      <c r="GCC73" s="103"/>
      <c r="GCD73" s="103"/>
      <c r="GCE73" s="103"/>
      <c r="GCF73" s="103"/>
      <c r="GCG73" s="103"/>
      <c r="GCH73" s="103"/>
      <c r="GCI73" s="103"/>
      <c r="GCJ73" s="103"/>
      <c r="GCK73" s="103"/>
      <c r="GCL73" s="103"/>
      <c r="GCM73" s="103"/>
      <c r="GCN73" s="103"/>
      <c r="GCO73" s="103"/>
      <c r="GCP73" s="103"/>
      <c r="GCQ73" s="103"/>
      <c r="GCR73" s="103"/>
      <c r="GCS73" s="103"/>
      <c r="GCT73" s="103"/>
      <c r="GCU73" s="103"/>
      <c r="GCV73" s="103"/>
      <c r="GCW73" s="103"/>
      <c r="GCX73" s="103"/>
      <c r="GCY73" s="103"/>
      <c r="GCZ73" s="103"/>
      <c r="GDA73" s="103"/>
      <c r="GDB73" s="103"/>
      <c r="GDC73" s="103"/>
      <c r="GDD73" s="103"/>
      <c r="GDE73" s="103"/>
      <c r="GDF73" s="103"/>
      <c r="GDG73" s="103"/>
      <c r="GDH73" s="103"/>
      <c r="GDI73" s="103"/>
      <c r="GDJ73" s="103"/>
      <c r="GDK73" s="103"/>
      <c r="GDL73" s="103"/>
      <c r="GDM73" s="103"/>
      <c r="GDN73" s="103"/>
      <c r="GDO73" s="103"/>
      <c r="GDP73" s="103"/>
      <c r="GDQ73" s="103"/>
      <c r="GDR73" s="103"/>
      <c r="GDS73" s="103"/>
      <c r="GDT73" s="103"/>
      <c r="GDU73" s="103"/>
      <c r="GDV73" s="103"/>
      <c r="GDW73" s="103"/>
      <c r="GDX73" s="103"/>
      <c r="GDY73" s="103"/>
      <c r="GDZ73" s="103"/>
      <c r="GEA73" s="103"/>
      <c r="GEB73" s="103"/>
      <c r="GEC73" s="103"/>
      <c r="GED73" s="103"/>
      <c r="GEE73" s="103"/>
      <c r="GEF73" s="103"/>
      <c r="GEG73" s="103"/>
      <c r="GEH73" s="103"/>
      <c r="GEI73" s="103"/>
      <c r="GEJ73" s="103"/>
      <c r="GEK73" s="103"/>
      <c r="GEL73" s="103"/>
      <c r="GEM73" s="103"/>
      <c r="GEN73" s="103"/>
      <c r="GEO73" s="103"/>
      <c r="GEP73" s="103"/>
      <c r="GEQ73" s="103"/>
      <c r="GER73" s="103"/>
      <c r="GES73" s="103"/>
      <c r="GET73" s="103"/>
      <c r="GEU73" s="103"/>
      <c r="GEV73" s="103"/>
      <c r="GEW73" s="103"/>
      <c r="GEX73" s="103"/>
      <c r="GEY73" s="103"/>
      <c r="GEZ73" s="103"/>
      <c r="GFA73" s="103"/>
      <c r="GFB73" s="103"/>
      <c r="GFC73" s="103"/>
      <c r="GFD73" s="103"/>
      <c r="GFE73" s="103"/>
      <c r="GFF73" s="103"/>
      <c r="GFG73" s="103"/>
      <c r="GFH73" s="103"/>
      <c r="GFI73" s="103"/>
      <c r="GFJ73" s="103"/>
      <c r="GFK73" s="103"/>
      <c r="GFL73" s="103"/>
      <c r="GFM73" s="103"/>
      <c r="GFN73" s="103"/>
      <c r="GFO73" s="103"/>
      <c r="GFP73" s="103"/>
      <c r="GFQ73" s="103"/>
      <c r="GFR73" s="103"/>
      <c r="GFS73" s="103"/>
      <c r="GFT73" s="103"/>
      <c r="GFU73" s="103"/>
      <c r="GFV73" s="103"/>
      <c r="GFW73" s="103"/>
      <c r="GFX73" s="103"/>
      <c r="GFY73" s="103"/>
      <c r="GFZ73" s="103"/>
      <c r="GGA73" s="103"/>
      <c r="GGB73" s="103"/>
      <c r="GGC73" s="103"/>
      <c r="GGD73" s="103"/>
      <c r="GGE73" s="103"/>
      <c r="GGF73" s="103"/>
      <c r="GGG73" s="103"/>
      <c r="GGH73" s="103"/>
      <c r="GGI73" s="103"/>
      <c r="GGJ73" s="103"/>
      <c r="GGK73" s="103"/>
      <c r="GGL73" s="103"/>
      <c r="GGM73" s="103"/>
      <c r="GGN73" s="103"/>
      <c r="GGO73" s="103"/>
      <c r="GGP73" s="103"/>
      <c r="GGQ73" s="103"/>
      <c r="GGR73" s="103"/>
      <c r="GGS73" s="103"/>
      <c r="GGT73" s="103"/>
      <c r="GGU73" s="103"/>
      <c r="GGV73" s="103"/>
      <c r="GGW73" s="103"/>
      <c r="GGX73" s="103"/>
      <c r="GGY73" s="103"/>
      <c r="GGZ73" s="103"/>
      <c r="GHA73" s="103"/>
      <c r="GHB73" s="103"/>
      <c r="GHC73" s="103"/>
      <c r="GHD73" s="103"/>
      <c r="GHE73" s="103"/>
      <c r="GHF73" s="103"/>
      <c r="GHG73" s="103"/>
      <c r="GHH73" s="103"/>
      <c r="GHI73" s="103"/>
      <c r="GHJ73" s="103"/>
      <c r="GHK73" s="103"/>
      <c r="GHL73" s="103"/>
      <c r="GHM73" s="103"/>
      <c r="GHN73" s="103"/>
      <c r="GHO73" s="103"/>
      <c r="GHP73" s="103"/>
      <c r="GHQ73" s="103"/>
      <c r="GHR73" s="103"/>
      <c r="GHS73" s="103"/>
      <c r="GHT73" s="103"/>
      <c r="GHU73" s="103"/>
      <c r="GHV73" s="103"/>
      <c r="GHW73" s="103"/>
      <c r="GHX73" s="103"/>
      <c r="GHY73" s="103"/>
      <c r="GHZ73" s="103"/>
      <c r="GIA73" s="103"/>
      <c r="GIB73" s="103"/>
      <c r="GIC73" s="103"/>
      <c r="GID73" s="103"/>
      <c r="GIE73" s="103"/>
      <c r="GIF73" s="103"/>
      <c r="GIG73" s="103"/>
      <c r="GIH73" s="103"/>
      <c r="GII73" s="103"/>
      <c r="GIJ73" s="103"/>
      <c r="GIK73" s="103"/>
      <c r="GIL73" s="103"/>
      <c r="GIM73" s="103"/>
      <c r="GIN73" s="103"/>
      <c r="GIO73" s="103"/>
      <c r="GIP73" s="103"/>
      <c r="GIQ73" s="103"/>
      <c r="GIR73" s="103"/>
      <c r="GIS73" s="103"/>
      <c r="GIT73" s="103"/>
      <c r="GIU73" s="103"/>
      <c r="GIV73" s="103"/>
      <c r="GIW73" s="103"/>
      <c r="GIX73" s="103"/>
      <c r="GIY73" s="103"/>
      <c r="GIZ73" s="103"/>
      <c r="GJA73" s="103"/>
      <c r="GJB73" s="103"/>
      <c r="GJC73" s="103"/>
      <c r="GJD73" s="103"/>
      <c r="GJE73" s="103"/>
      <c r="GJF73" s="103"/>
      <c r="GJG73" s="103"/>
      <c r="GJH73" s="103"/>
      <c r="GJI73" s="103"/>
      <c r="GJJ73" s="103"/>
      <c r="GJK73" s="103"/>
      <c r="GJL73" s="103"/>
      <c r="GJM73" s="103"/>
      <c r="GJN73" s="103"/>
      <c r="GJO73" s="103"/>
      <c r="GJP73" s="103"/>
      <c r="GJQ73" s="103"/>
      <c r="GJR73" s="103"/>
      <c r="GJS73" s="103"/>
      <c r="GJT73" s="103"/>
      <c r="GJU73" s="103"/>
      <c r="GJV73" s="103"/>
      <c r="GJW73" s="103"/>
      <c r="GJX73" s="103"/>
      <c r="GJY73" s="103"/>
      <c r="GJZ73" s="103"/>
      <c r="GKA73" s="103"/>
      <c r="GKB73" s="103"/>
      <c r="GKC73" s="103"/>
      <c r="GKD73" s="103"/>
      <c r="GKE73" s="103"/>
      <c r="GKF73" s="103"/>
      <c r="GKG73" s="103"/>
      <c r="GKH73" s="103"/>
      <c r="GKI73" s="103"/>
      <c r="GKJ73" s="103"/>
      <c r="GKK73" s="103"/>
      <c r="GKL73" s="103"/>
      <c r="GKM73" s="103"/>
      <c r="GKN73" s="103"/>
      <c r="GKO73" s="103"/>
      <c r="GKP73" s="103"/>
      <c r="GKQ73" s="103"/>
      <c r="GKR73" s="103"/>
      <c r="GKS73" s="103"/>
      <c r="GKT73" s="103"/>
      <c r="GKU73" s="103"/>
      <c r="GKV73" s="103"/>
      <c r="GKW73" s="103"/>
      <c r="GKX73" s="103"/>
      <c r="GKY73" s="103"/>
      <c r="GKZ73" s="103"/>
      <c r="GLA73" s="103"/>
      <c r="GLB73" s="103"/>
      <c r="GLC73" s="103"/>
      <c r="GLD73" s="103"/>
      <c r="GLE73" s="103"/>
      <c r="GLF73" s="103"/>
      <c r="GLG73" s="103"/>
      <c r="GLH73" s="103"/>
      <c r="GLI73" s="103"/>
      <c r="GLJ73" s="103"/>
      <c r="GLK73" s="103"/>
      <c r="GLL73" s="103"/>
      <c r="GLM73" s="103"/>
      <c r="GLN73" s="103"/>
      <c r="GLO73" s="103"/>
      <c r="GLP73" s="103"/>
      <c r="GLQ73" s="103"/>
      <c r="GLR73" s="103"/>
      <c r="GLS73" s="103"/>
      <c r="GLT73" s="103"/>
      <c r="GLU73" s="103"/>
      <c r="GLV73" s="103"/>
      <c r="GLW73" s="103"/>
      <c r="GLX73" s="103"/>
      <c r="GLY73" s="103"/>
      <c r="GLZ73" s="103"/>
      <c r="GMA73" s="103"/>
      <c r="GMB73" s="103"/>
      <c r="GMC73" s="103"/>
      <c r="GMD73" s="103"/>
      <c r="GME73" s="103"/>
      <c r="GMF73" s="103"/>
      <c r="GMG73" s="103"/>
      <c r="GMH73" s="103"/>
      <c r="GMI73" s="103"/>
      <c r="GMJ73" s="103"/>
      <c r="GMK73" s="103"/>
      <c r="GML73" s="103"/>
      <c r="GMM73" s="103"/>
      <c r="GMN73" s="103"/>
      <c r="GMO73" s="103"/>
      <c r="GMP73" s="103"/>
      <c r="GMQ73" s="103"/>
      <c r="GMR73" s="103"/>
      <c r="GMS73" s="103"/>
      <c r="GMT73" s="103"/>
      <c r="GMU73" s="103"/>
      <c r="GMV73" s="103"/>
      <c r="GMW73" s="103"/>
      <c r="GMX73" s="103"/>
      <c r="GMY73" s="103"/>
      <c r="GMZ73" s="103"/>
      <c r="GNA73" s="103"/>
      <c r="GNB73" s="103"/>
      <c r="GNC73" s="103"/>
      <c r="GND73" s="103"/>
      <c r="GNE73" s="103"/>
      <c r="GNF73" s="103"/>
      <c r="GNG73" s="103"/>
      <c r="GNH73" s="103"/>
      <c r="GNI73" s="103"/>
      <c r="GNJ73" s="103"/>
      <c r="GNK73" s="103"/>
      <c r="GNL73" s="103"/>
      <c r="GNM73" s="103"/>
      <c r="GNN73" s="103"/>
      <c r="GNO73" s="103"/>
      <c r="GNP73" s="103"/>
      <c r="GNQ73" s="103"/>
      <c r="GNR73" s="103"/>
      <c r="GNS73" s="103"/>
      <c r="GNT73" s="103"/>
      <c r="GNU73" s="103"/>
      <c r="GNV73" s="103"/>
      <c r="GNW73" s="103"/>
      <c r="GNX73" s="103"/>
      <c r="GNY73" s="103"/>
      <c r="GNZ73" s="103"/>
      <c r="GOA73" s="103"/>
      <c r="GOB73" s="103"/>
      <c r="GOC73" s="103"/>
      <c r="GOD73" s="103"/>
      <c r="GOE73" s="103"/>
      <c r="GOF73" s="103"/>
      <c r="GOG73" s="103"/>
      <c r="GOH73" s="103"/>
      <c r="GOI73" s="103"/>
      <c r="GOJ73" s="103"/>
      <c r="GOK73" s="103"/>
      <c r="GOL73" s="103"/>
      <c r="GOM73" s="103"/>
      <c r="GON73" s="103"/>
      <c r="GOO73" s="103"/>
      <c r="GOP73" s="103"/>
      <c r="GOQ73" s="103"/>
      <c r="GOR73" s="103"/>
      <c r="GOS73" s="103"/>
      <c r="GOT73" s="103"/>
      <c r="GOU73" s="103"/>
      <c r="GOV73" s="103"/>
      <c r="GOW73" s="103"/>
      <c r="GOX73" s="103"/>
      <c r="GOY73" s="103"/>
      <c r="GOZ73" s="103"/>
      <c r="GPA73" s="103"/>
      <c r="GPB73" s="103"/>
      <c r="GPC73" s="103"/>
      <c r="GPD73" s="103"/>
      <c r="GPE73" s="103"/>
      <c r="GPF73" s="103"/>
      <c r="GPG73" s="103"/>
      <c r="GPH73" s="103"/>
      <c r="GPI73" s="103"/>
      <c r="GPJ73" s="103"/>
      <c r="GPK73" s="103"/>
      <c r="GPL73" s="103"/>
      <c r="GPM73" s="103"/>
      <c r="GPN73" s="103"/>
      <c r="GPO73" s="103"/>
      <c r="GPP73" s="103"/>
      <c r="GPQ73" s="103"/>
      <c r="GPR73" s="103"/>
      <c r="GPS73" s="103"/>
      <c r="GPT73" s="103"/>
      <c r="GPU73" s="103"/>
      <c r="GPV73" s="103"/>
      <c r="GPW73" s="103"/>
      <c r="GPX73" s="103"/>
      <c r="GPY73" s="103"/>
      <c r="GPZ73" s="103"/>
      <c r="GQA73" s="103"/>
      <c r="GQB73" s="103"/>
      <c r="GQC73" s="103"/>
      <c r="GQD73" s="103"/>
      <c r="GQE73" s="103"/>
      <c r="GQF73" s="103"/>
      <c r="GQG73" s="103"/>
      <c r="GQH73" s="103"/>
      <c r="GQI73" s="103"/>
      <c r="GQJ73" s="103"/>
      <c r="GQK73" s="103"/>
      <c r="GQL73" s="103"/>
      <c r="GQM73" s="103"/>
      <c r="GQN73" s="103"/>
      <c r="GQO73" s="103"/>
      <c r="GQP73" s="103"/>
      <c r="GQQ73" s="103"/>
      <c r="GQR73" s="103"/>
      <c r="GQS73" s="103"/>
      <c r="GQT73" s="103"/>
      <c r="GQU73" s="103"/>
      <c r="GQV73" s="103"/>
      <c r="GQW73" s="103"/>
      <c r="GQX73" s="103"/>
      <c r="GQY73" s="103"/>
      <c r="GQZ73" s="103"/>
      <c r="GRA73" s="103"/>
      <c r="GRB73" s="103"/>
      <c r="GRC73" s="103"/>
      <c r="GRD73" s="103"/>
      <c r="GRE73" s="103"/>
      <c r="GRF73" s="103"/>
      <c r="GRG73" s="103"/>
      <c r="GRH73" s="103"/>
      <c r="GRI73" s="103"/>
      <c r="GRJ73" s="103"/>
      <c r="GRK73" s="103"/>
      <c r="GRL73" s="103"/>
      <c r="GRM73" s="103"/>
      <c r="GRN73" s="103"/>
      <c r="GRO73" s="103"/>
      <c r="GRP73" s="103"/>
      <c r="GRQ73" s="103"/>
      <c r="GRR73" s="103"/>
      <c r="GRS73" s="103"/>
      <c r="GRT73" s="103"/>
      <c r="GRU73" s="103"/>
      <c r="GRV73" s="103"/>
      <c r="GRW73" s="103"/>
      <c r="GRX73" s="103"/>
      <c r="GRY73" s="103"/>
      <c r="GRZ73" s="103"/>
      <c r="GSA73" s="103"/>
      <c r="GSB73" s="103"/>
      <c r="GSC73" s="103"/>
      <c r="GSD73" s="103"/>
      <c r="GSE73" s="103"/>
      <c r="GSF73" s="103"/>
      <c r="GSG73" s="103"/>
      <c r="GSH73" s="103"/>
      <c r="GSI73" s="103"/>
      <c r="GSJ73" s="103"/>
      <c r="GSK73" s="103"/>
      <c r="GSL73" s="103"/>
      <c r="GSM73" s="103"/>
      <c r="GSN73" s="103"/>
      <c r="GSO73" s="103"/>
      <c r="GSP73" s="103"/>
      <c r="GSQ73" s="103"/>
      <c r="GSR73" s="103"/>
      <c r="GSS73" s="103"/>
      <c r="GST73" s="103"/>
      <c r="GSU73" s="103"/>
      <c r="GSV73" s="103"/>
      <c r="GSW73" s="103"/>
      <c r="GSX73" s="103"/>
      <c r="GSY73" s="103"/>
      <c r="GSZ73" s="103"/>
      <c r="GTA73" s="103"/>
      <c r="GTB73" s="103"/>
      <c r="GTC73" s="103"/>
      <c r="GTD73" s="103"/>
      <c r="GTE73" s="103"/>
      <c r="GTF73" s="103"/>
      <c r="GTG73" s="103"/>
      <c r="GTH73" s="103"/>
      <c r="GTI73" s="103"/>
      <c r="GTJ73" s="103"/>
      <c r="GTK73" s="103"/>
      <c r="GTL73" s="103"/>
      <c r="GTM73" s="103"/>
      <c r="GTN73" s="103"/>
      <c r="GTO73" s="103"/>
      <c r="GTP73" s="103"/>
      <c r="GTQ73" s="103"/>
      <c r="GTR73" s="103"/>
      <c r="GTS73" s="103"/>
      <c r="GTT73" s="103"/>
      <c r="GTU73" s="103"/>
      <c r="GTV73" s="103"/>
      <c r="GTW73" s="103"/>
      <c r="GTX73" s="103"/>
      <c r="GTY73" s="103"/>
      <c r="GTZ73" s="103"/>
      <c r="GUA73" s="103"/>
      <c r="GUB73" s="103"/>
      <c r="GUC73" s="103"/>
      <c r="GUD73" s="103"/>
      <c r="GUE73" s="103"/>
      <c r="GUF73" s="103"/>
      <c r="GUG73" s="103"/>
      <c r="GUH73" s="103"/>
      <c r="GUI73" s="103"/>
      <c r="GUJ73" s="103"/>
      <c r="GUK73" s="103"/>
      <c r="GUL73" s="103"/>
      <c r="GUM73" s="103"/>
      <c r="GUN73" s="103"/>
      <c r="GUO73" s="103"/>
      <c r="GUP73" s="103"/>
      <c r="GUQ73" s="103"/>
      <c r="GUR73" s="103"/>
      <c r="GUS73" s="103"/>
      <c r="GUT73" s="103"/>
      <c r="GUU73" s="103"/>
      <c r="GUV73" s="103"/>
      <c r="GUW73" s="103"/>
      <c r="GUX73" s="103"/>
      <c r="GUY73" s="103"/>
      <c r="GUZ73" s="103"/>
      <c r="GVA73" s="103"/>
      <c r="GVB73" s="103"/>
      <c r="GVC73" s="103"/>
      <c r="GVD73" s="103"/>
      <c r="GVE73" s="103"/>
      <c r="GVF73" s="103"/>
      <c r="GVG73" s="103"/>
      <c r="GVH73" s="103"/>
      <c r="GVI73" s="103"/>
      <c r="GVJ73" s="103"/>
      <c r="GVK73" s="103"/>
      <c r="GVL73" s="103"/>
      <c r="GVM73" s="103"/>
      <c r="GVN73" s="103"/>
      <c r="GVO73" s="103"/>
      <c r="GVP73" s="103"/>
      <c r="GVQ73" s="103"/>
      <c r="GVR73" s="103"/>
      <c r="GVS73" s="103"/>
      <c r="GVT73" s="103"/>
      <c r="GVU73" s="103"/>
      <c r="GVV73" s="103"/>
      <c r="GVW73" s="103"/>
      <c r="GVX73" s="103"/>
      <c r="GVY73" s="103"/>
      <c r="GVZ73" s="103"/>
      <c r="GWA73" s="103"/>
      <c r="GWB73" s="103"/>
      <c r="GWC73" s="103"/>
      <c r="GWD73" s="103"/>
      <c r="GWE73" s="103"/>
      <c r="GWF73" s="103"/>
      <c r="GWG73" s="103"/>
      <c r="GWH73" s="103"/>
      <c r="GWI73" s="103"/>
      <c r="GWJ73" s="103"/>
      <c r="GWK73" s="103"/>
      <c r="GWL73" s="103"/>
      <c r="GWM73" s="103"/>
      <c r="GWN73" s="103"/>
      <c r="GWO73" s="103"/>
      <c r="GWP73" s="103"/>
      <c r="GWQ73" s="103"/>
      <c r="GWR73" s="103"/>
      <c r="GWS73" s="103"/>
      <c r="GWT73" s="103"/>
      <c r="GWU73" s="103"/>
      <c r="GWV73" s="103"/>
      <c r="GWW73" s="103"/>
      <c r="GWX73" s="103"/>
      <c r="GWY73" s="103"/>
      <c r="GWZ73" s="103"/>
      <c r="GXA73" s="103"/>
      <c r="GXB73" s="103"/>
      <c r="GXC73" s="103"/>
      <c r="GXD73" s="103"/>
      <c r="GXE73" s="103"/>
      <c r="GXF73" s="103"/>
      <c r="GXG73" s="103"/>
      <c r="GXH73" s="103"/>
      <c r="GXI73" s="103"/>
      <c r="GXJ73" s="103"/>
      <c r="GXK73" s="103"/>
      <c r="GXL73" s="103"/>
      <c r="GXM73" s="103"/>
      <c r="GXN73" s="103"/>
      <c r="GXO73" s="103"/>
      <c r="GXP73" s="103"/>
      <c r="GXQ73" s="103"/>
      <c r="GXR73" s="103"/>
      <c r="GXS73" s="103"/>
      <c r="GXT73" s="103"/>
      <c r="GXU73" s="103"/>
      <c r="GXV73" s="103"/>
      <c r="GXW73" s="103"/>
      <c r="GXX73" s="103"/>
      <c r="GXY73" s="103"/>
      <c r="GXZ73" s="103"/>
      <c r="GYA73" s="103"/>
      <c r="GYB73" s="103"/>
      <c r="GYC73" s="103"/>
      <c r="GYD73" s="103"/>
      <c r="GYE73" s="103"/>
      <c r="GYF73" s="103"/>
      <c r="GYG73" s="103"/>
      <c r="GYH73" s="103"/>
      <c r="GYI73" s="103"/>
      <c r="GYJ73" s="103"/>
      <c r="GYK73" s="103"/>
      <c r="GYL73" s="103"/>
      <c r="GYM73" s="103"/>
      <c r="GYN73" s="103"/>
      <c r="GYO73" s="103"/>
      <c r="GYP73" s="103"/>
      <c r="GYQ73" s="103"/>
      <c r="GYR73" s="103"/>
      <c r="GYS73" s="103"/>
      <c r="GYT73" s="103"/>
      <c r="GYU73" s="103"/>
      <c r="GYV73" s="103"/>
      <c r="GYW73" s="103"/>
      <c r="GYX73" s="103"/>
      <c r="GYY73" s="103"/>
      <c r="GYZ73" s="103"/>
      <c r="GZA73" s="103"/>
      <c r="GZB73" s="103"/>
      <c r="GZC73" s="103"/>
      <c r="GZD73" s="103"/>
      <c r="GZE73" s="103"/>
      <c r="GZF73" s="103"/>
      <c r="GZG73" s="103"/>
      <c r="GZH73" s="103"/>
      <c r="GZI73" s="103"/>
      <c r="GZJ73" s="103"/>
      <c r="GZK73" s="103"/>
      <c r="GZL73" s="103"/>
      <c r="GZM73" s="103"/>
      <c r="GZN73" s="103"/>
      <c r="GZO73" s="103"/>
      <c r="GZP73" s="103"/>
      <c r="GZQ73" s="103"/>
      <c r="GZR73" s="103"/>
      <c r="GZS73" s="103"/>
      <c r="GZT73" s="103"/>
      <c r="GZU73" s="103"/>
      <c r="GZV73" s="103"/>
      <c r="GZW73" s="103"/>
      <c r="GZX73" s="103"/>
      <c r="GZY73" s="103"/>
      <c r="GZZ73" s="103"/>
      <c r="HAA73" s="103"/>
      <c r="HAB73" s="103"/>
      <c r="HAC73" s="103"/>
      <c r="HAD73" s="103"/>
      <c r="HAE73" s="103"/>
      <c r="HAF73" s="103"/>
      <c r="HAG73" s="103"/>
      <c r="HAH73" s="103"/>
      <c r="HAI73" s="103"/>
      <c r="HAJ73" s="103"/>
      <c r="HAK73" s="103"/>
      <c r="HAL73" s="103"/>
      <c r="HAM73" s="103"/>
      <c r="HAN73" s="103"/>
      <c r="HAO73" s="103"/>
      <c r="HAP73" s="103"/>
      <c r="HAQ73" s="103"/>
      <c r="HAR73" s="103"/>
      <c r="HAS73" s="103"/>
      <c r="HAT73" s="103"/>
      <c r="HAU73" s="103"/>
      <c r="HAV73" s="103"/>
      <c r="HAW73" s="103"/>
      <c r="HAX73" s="103"/>
      <c r="HAY73" s="103"/>
      <c r="HAZ73" s="103"/>
      <c r="HBA73" s="103"/>
      <c r="HBB73" s="103"/>
      <c r="HBC73" s="103"/>
      <c r="HBD73" s="103"/>
      <c r="HBE73" s="103"/>
      <c r="HBF73" s="103"/>
      <c r="HBG73" s="103"/>
      <c r="HBH73" s="103"/>
      <c r="HBI73" s="103"/>
      <c r="HBJ73" s="103"/>
      <c r="HBK73" s="103"/>
      <c r="HBL73" s="103"/>
      <c r="HBM73" s="103"/>
      <c r="HBN73" s="103"/>
      <c r="HBO73" s="103"/>
      <c r="HBP73" s="103"/>
      <c r="HBQ73" s="103"/>
      <c r="HBR73" s="103"/>
      <c r="HBS73" s="103"/>
      <c r="HBT73" s="103"/>
      <c r="HBU73" s="103"/>
      <c r="HBV73" s="103"/>
      <c r="HBW73" s="103"/>
      <c r="HBX73" s="103"/>
      <c r="HBY73" s="103"/>
      <c r="HBZ73" s="103"/>
      <c r="HCA73" s="103"/>
      <c r="HCB73" s="103"/>
      <c r="HCC73" s="103"/>
      <c r="HCD73" s="103"/>
      <c r="HCE73" s="103"/>
      <c r="HCF73" s="103"/>
      <c r="HCG73" s="103"/>
      <c r="HCH73" s="103"/>
      <c r="HCI73" s="103"/>
      <c r="HCJ73" s="103"/>
      <c r="HCK73" s="103"/>
      <c r="HCL73" s="103"/>
      <c r="HCM73" s="103"/>
      <c r="HCN73" s="103"/>
      <c r="HCO73" s="103"/>
      <c r="HCP73" s="103"/>
      <c r="HCQ73" s="103"/>
      <c r="HCR73" s="103"/>
      <c r="HCS73" s="103"/>
      <c r="HCT73" s="103"/>
      <c r="HCU73" s="103"/>
      <c r="HCV73" s="103"/>
      <c r="HCW73" s="103"/>
      <c r="HCX73" s="103"/>
      <c r="HCY73" s="103"/>
      <c r="HCZ73" s="103"/>
      <c r="HDA73" s="103"/>
      <c r="HDB73" s="103"/>
      <c r="HDC73" s="103"/>
      <c r="HDD73" s="103"/>
      <c r="HDE73" s="103"/>
      <c r="HDF73" s="103"/>
      <c r="HDG73" s="103"/>
      <c r="HDH73" s="103"/>
      <c r="HDI73" s="103"/>
      <c r="HDJ73" s="103"/>
      <c r="HDK73" s="103"/>
      <c r="HDL73" s="103"/>
      <c r="HDM73" s="103"/>
      <c r="HDN73" s="103"/>
      <c r="HDO73" s="103"/>
      <c r="HDP73" s="103"/>
      <c r="HDQ73" s="103"/>
      <c r="HDR73" s="103"/>
      <c r="HDS73" s="103"/>
      <c r="HDT73" s="103"/>
      <c r="HDU73" s="103"/>
      <c r="HDV73" s="103"/>
      <c r="HDW73" s="103"/>
      <c r="HDX73" s="103"/>
      <c r="HDY73" s="103"/>
      <c r="HDZ73" s="103"/>
      <c r="HEA73" s="103"/>
      <c r="HEB73" s="103"/>
      <c r="HEC73" s="103"/>
      <c r="HED73" s="103"/>
      <c r="HEE73" s="103"/>
      <c r="HEF73" s="103"/>
      <c r="HEG73" s="103"/>
      <c r="HEH73" s="103"/>
      <c r="HEI73" s="103"/>
      <c r="HEJ73" s="103"/>
      <c r="HEK73" s="103"/>
      <c r="HEL73" s="103"/>
      <c r="HEM73" s="103"/>
      <c r="HEN73" s="103"/>
      <c r="HEO73" s="103"/>
      <c r="HEP73" s="103"/>
      <c r="HEQ73" s="103"/>
      <c r="HER73" s="103"/>
      <c r="HES73" s="103"/>
      <c r="HET73" s="103"/>
      <c r="HEU73" s="103"/>
      <c r="HEV73" s="103"/>
      <c r="HEW73" s="103"/>
      <c r="HEX73" s="103"/>
      <c r="HEY73" s="103"/>
      <c r="HEZ73" s="103"/>
      <c r="HFA73" s="103"/>
      <c r="HFB73" s="103"/>
      <c r="HFC73" s="103"/>
      <c r="HFD73" s="103"/>
      <c r="HFE73" s="103"/>
      <c r="HFF73" s="103"/>
      <c r="HFG73" s="103"/>
      <c r="HFH73" s="103"/>
      <c r="HFI73" s="103"/>
      <c r="HFJ73" s="103"/>
      <c r="HFK73" s="103"/>
      <c r="HFL73" s="103"/>
      <c r="HFM73" s="103"/>
      <c r="HFN73" s="103"/>
      <c r="HFO73" s="103"/>
      <c r="HFP73" s="103"/>
      <c r="HFQ73" s="103"/>
      <c r="HFR73" s="103"/>
      <c r="HFS73" s="103"/>
      <c r="HFT73" s="103"/>
      <c r="HFU73" s="103"/>
      <c r="HFV73" s="103"/>
      <c r="HFW73" s="103"/>
      <c r="HFX73" s="103"/>
      <c r="HFY73" s="103"/>
      <c r="HFZ73" s="103"/>
      <c r="HGA73" s="103"/>
      <c r="HGB73" s="103"/>
      <c r="HGC73" s="103"/>
      <c r="HGD73" s="103"/>
      <c r="HGE73" s="103"/>
      <c r="HGF73" s="103"/>
      <c r="HGG73" s="103"/>
      <c r="HGH73" s="103"/>
      <c r="HGI73" s="103"/>
      <c r="HGJ73" s="103"/>
      <c r="HGK73" s="103"/>
      <c r="HGL73" s="103"/>
      <c r="HGM73" s="103"/>
      <c r="HGN73" s="103"/>
      <c r="HGO73" s="103"/>
      <c r="HGP73" s="103"/>
      <c r="HGQ73" s="103"/>
      <c r="HGR73" s="103"/>
      <c r="HGS73" s="103"/>
      <c r="HGT73" s="103"/>
      <c r="HGU73" s="103"/>
      <c r="HGV73" s="103"/>
      <c r="HGW73" s="103"/>
      <c r="HGX73" s="103"/>
      <c r="HGY73" s="103"/>
      <c r="HGZ73" s="103"/>
      <c r="HHA73" s="103"/>
      <c r="HHB73" s="103"/>
      <c r="HHC73" s="103"/>
      <c r="HHD73" s="103"/>
      <c r="HHE73" s="103"/>
      <c r="HHF73" s="103"/>
      <c r="HHG73" s="103"/>
      <c r="HHH73" s="103"/>
      <c r="HHI73" s="103"/>
      <c r="HHJ73" s="103"/>
      <c r="HHK73" s="103"/>
      <c r="HHL73" s="103"/>
      <c r="HHM73" s="103"/>
      <c r="HHN73" s="103"/>
      <c r="HHO73" s="103"/>
      <c r="HHP73" s="103"/>
      <c r="HHQ73" s="103"/>
      <c r="HHR73" s="103"/>
      <c r="HHS73" s="103"/>
      <c r="HHT73" s="103"/>
      <c r="HHU73" s="103"/>
      <c r="HHV73" s="103"/>
      <c r="HHW73" s="103"/>
      <c r="HHX73" s="103"/>
      <c r="HHY73" s="103"/>
      <c r="HHZ73" s="103"/>
      <c r="HIA73" s="103"/>
      <c r="HIB73" s="103"/>
      <c r="HIC73" s="103"/>
      <c r="HID73" s="103"/>
      <c r="HIE73" s="103"/>
      <c r="HIF73" s="103"/>
      <c r="HIG73" s="103"/>
      <c r="HIH73" s="103"/>
      <c r="HII73" s="103"/>
      <c r="HIJ73" s="103"/>
      <c r="HIK73" s="103"/>
      <c r="HIL73" s="103"/>
      <c r="HIM73" s="103"/>
      <c r="HIN73" s="103"/>
      <c r="HIO73" s="103"/>
      <c r="HIP73" s="103"/>
      <c r="HIQ73" s="103"/>
      <c r="HIR73" s="103"/>
      <c r="HIS73" s="103"/>
      <c r="HIT73" s="103"/>
      <c r="HIU73" s="103"/>
      <c r="HIV73" s="103"/>
      <c r="HIW73" s="103"/>
      <c r="HIX73" s="103"/>
      <c r="HIY73" s="103"/>
      <c r="HIZ73" s="103"/>
      <c r="HJA73" s="103"/>
      <c r="HJB73" s="103"/>
      <c r="HJC73" s="103"/>
      <c r="HJD73" s="103"/>
      <c r="HJE73" s="103"/>
      <c r="HJF73" s="103"/>
      <c r="HJG73" s="103"/>
      <c r="HJH73" s="103"/>
      <c r="HJI73" s="103"/>
      <c r="HJJ73" s="103"/>
      <c r="HJK73" s="103"/>
      <c r="HJL73" s="103"/>
      <c r="HJM73" s="103"/>
      <c r="HJN73" s="103"/>
      <c r="HJO73" s="103"/>
      <c r="HJP73" s="103"/>
      <c r="HJQ73" s="103"/>
      <c r="HJR73" s="103"/>
      <c r="HJS73" s="103"/>
      <c r="HJT73" s="103"/>
      <c r="HJU73" s="103"/>
      <c r="HJV73" s="103"/>
      <c r="HJW73" s="103"/>
      <c r="HJX73" s="103"/>
      <c r="HJY73" s="103"/>
      <c r="HJZ73" s="103"/>
      <c r="HKA73" s="103"/>
      <c r="HKB73" s="103"/>
      <c r="HKC73" s="103"/>
      <c r="HKD73" s="103"/>
      <c r="HKE73" s="103"/>
      <c r="HKF73" s="103"/>
      <c r="HKG73" s="103"/>
      <c r="HKH73" s="103"/>
      <c r="HKI73" s="103"/>
      <c r="HKJ73" s="103"/>
      <c r="HKK73" s="103"/>
      <c r="HKL73" s="103"/>
      <c r="HKM73" s="103"/>
      <c r="HKN73" s="103"/>
      <c r="HKO73" s="103"/>
      <c r="HKP73" s="103"/>
      <c r="HKQ73" s="103"/>
      <c r="HKR73" s="103"/>
      <c r="HKS73" s="103"/>
      <c r="HKT73" s="103"/>
      <c r="HKU73" s="103"/>
      <c r="HKV73" s="103"/>
      <c r="HKW73" s="103"/>
      <c r="HKX73" s="103"/>
      <c r="HKY73" s="103"/>
      <c r="HKZ73" s="103"/>
      <c r="HLA73" s="103"/>
      <c r="HLB73" s="103"/>
      <c r="HLC73" s="103"/>
      <c r="HLD73" s="103"/>
      <c r="HLE73" s="103"/>
      <c r="HLF73" s="103"/>
      <c r="HLG73" s="103"/>
      <c r="HLH73" s="103"/>
      <c r="HLI73" s="103"/>
      <c r="HLJ73" s="103"/>
      <c r="HLK73" s="103"/>
      <c r="HLL73" s="103"/>
      <c r="HLM73" s="103"/>
      <c r="HLN73" s="103"/>
      <c r="HLO73" s="103"/>
      <c r="HLP73" s="103"/>
      <c r="HLQ73" s="103"/>
      <c r="HLR73" s="103"/>
      <c r="HLS73" s="103"/>
      <c r="HLT73" s="103"/>
      <c r="HLU73" s="103"/>
      <c r="HLV73" s="103"/>
      <c r="HLW73" s="103"/>
      <c r="HLX73" s="103"/>
      <c r="HLY73" s="103"/>
      <c r="HLZ73" s="103"/>
      <c r="HMA73" s="103"/>
      <c r="HMB73" s="103"/>
      <c r="HMC73" s="103"/>
      <c r="HMD73" s="103"/>
      <c r="HME73" s="103"/>
      <c r="HMF73" s="103"/>
      <c r="HMG73" s="103"/>
      <c r="HMH73" s="103"/>
      <c r="HMI73" s="103"/>
      <c r="HMJ73" s="103"/>
      <c r="HMK73" s="103"/>
      <c r="HML73" s="103"/>
      <c r="HMM73" s="103"/>
      <c r="HMN73" s="103"/>
      <c r="HMO73" s="103"/>
      <c r="HMP73" s="103"/>
      <c r="HMQ73" s="103"/>
      <c r="HMR73" s="103"/>
      <c r="HMS73" s="103"/>
      <c r="HMT73" s="103"/>
      <c r="HMU73" s="103"/>
      <c r="HMV73" s="103"/>
      <c r="HMW73" s="103"/>
      <c r="HMX73" s="103"/>
      <c r="HMY73" s="103"/>
      <c r="HMZ73" s="103"/>
      <c r="HNA73" s="103"/>
      <c r="HNB73" s="103"/>
      <c r="HNC73" s="103"/>
      <c r="HND73" s="103"/>
      <c r="HNE73" s="103"/>
      <c r="HNF73" s="103"/>
      <c r="HNG73" s="103"/>
      <c r="HNH73" s="103"/>
      <c r="HNI73" s="103"/>
      <c r="HNJ73" s="103"/>
      <c r="HNK73" s="103"/>
      <c r="HNL73" s="103"/>
      <c r="HNM73" s="103"/>
      <c r="HNN73" s="103"/>
      <c r="HNO73" s="103"/>
      <c r="HNP73" s="103"/>
      <c r="HNQ73" s="103"/>
      <c r="HNR73" s="103"/>
      <c r="HNS73" s="103"/>
      <c r="HNT73" s="103"/>
      <c r="HNU73" s="103"/>
      <c r="HNV73" s="103"/>
      <c r="HNW73" s="103"/>
      <c r="HNX73" s="103"/>
      <c r="HNY73" s="103"/>
      <c r="HNZ73" s="103"/>
      <c r="HOA73" s="103"/>
      <c r="HOB73" s="103"/>
      <c r="HOC73" s="103"/>
      <c r="HOD73" s="103"/>
      <c r="HOE73" s="103"/>
      <c r="HOF73" s="103"/>
      <c r="HOG73" s="103"/>
      <c r="HOH73" s="103"/>
      <c r="HOI73" s="103"/>
      <c r="HOJ73" s="103"/>
      <c r="HOK73" s="103"/>
      <c r="HOL73" s="103"/>
      <c r="HOM73" s="103"/>
      <c r="HON73" s="103"/>
      <c r="HOO73" s="103"/>
      <c r="HOP73" s="103"/>
      <c r="HOQ73" s="103"/>
      <c r="HOR73" s="103"/>
      <c r="HOS73" s="103"/>
      <c r="HOT73" s="103"/>
      <c r="HOU73" s="103"/>
      <c r="HOV73" s="103"/>
      <c r="HOW73" s="103"/>
      <c r="HOX73" s="103"/>
      <c r="HOY73" s="103"/>
      <c r="HOZ73" s="103"/>
      <c r="HPA73" s="103"/>
      <c r="HPB73" s="103"/>
      <c r="HPC73" s="103"/>
      <c r="HPD73" s="103"/>
      <c r="HPE73" s="103"/>
      <c r="HPF73" s="103"/>
      <c r="HPG73" s="103"/>
      <c r="HPH73" s="103"/>
      <c r="HPI73" s="103"/>
      <c r="HPJ73" s="103"/>
      <c r="HPK73" s="103"/>
      <c r="HPL73" s="103"/>
      <c r="HPM73" s="103"/>
      <c r="HPN73" s="103"/>
      <c r="HPO73" s="103"/>
      <c r="HPP73" s="103"/>
      <c r="HPQ73" s="103"/>
      <c r="HPR73" s="103"/>
      <c r="HPS73" s="103"/>
      <c r="HPT73" s="103"/>
      <c r="HPU73" s="103"/>
      <c r="HPV73" s="103"/>
      <c r="HPW73" s="103"/>
      <c r="HPX73" s="103"/>
      <c r="HPY73" s="103"/>
      <c r="HPZ73" s="103"/>
      <c r="HQA73" s="103"/>
      <c r="HQB73" s="103"/>
      <c r="HQC73" s="103"/>
      <c r="HQD73" s="103"/>
      <c r="HQE73" s="103"/>
      <c r="HQF73" s="103"/>
      <c r="HQG73" s="103"/>
      <c r="HQH73" s="103"/>
      <c r="HQI73" s="103"/>
      <c r="HQJ73" s="103"/>
      <c r="HQK73" s="103"/>
      <c r="HQL73" s="103"/>
      <c r="HQM73" s="103"/>
      <c r="HQN73" s="103"/>
      <c r="HQO73" s="103"/>
      <c r="HQP73" s="103"/>
      <c r="HQQ73" s="103"/>
      <c r="HQR73" s="103"/>
      <c r="HQS73" s="103"/>
      <c r="HQT73" s="103"/>
      <c r="HQU73" s="103"/>
      <c r="HQV73" s="103"/>
      <c r="HQW73" s="103"/>
      <c r="HQX73" s="103"/>
      <c r="HQY73" s="103"/>
      <c r="HQZ73" s="103"/>
      <c r="HRA73" s="103"/>
      <c r="HRB73" s="103"/>
      <c r="HRC73" s="103"/>
      <c r="HRD73" s="103"/>
      <c r="HRE73" s="103"/>
      <c r="HRF73" s="103"/>
      <c r="HRG73" s="103"/>
      <c r="HRH73" s="103"/>
      <c r="HRI73" s="103"/>
      <c r="HRJ73" s="103"/>
      <c r="HRK73" s="103"/>
      <c r="HRL73" s="103"/>
      <c r="HRM73" s="103"/>
      <c r="HRN73" s="103"/>
      <c r="HRO73" s="103"/>
      <c r="HRP73" s="103"/>
      <c r="HRQ73" s="103"/>
      <c r="HRR73" s="103"/>
      <c r="HRS73" s="103"/>
      <c r="HRT73" s="103"/>
      <c r="HRU73" s="103"/>
      <c r="HRV73" s="103"/>
      <c r="HRW73" s="103"/>
      <c r="HRX73" s="103"/>
      <c r="HRY73" s="103"/>
      <c r="HRZ73" s="103"/>
      <c r="HSA73" s="103"/>
      <c r="HSB73" s="103"/>
      <c r="HSC73" s="103"/>
      <c r="HSD73" s="103"/>
      <c r="HSE73" s="103"/>
      <c r="HSF73" s="103"/>
      <c r="HSG73" s="103"/>
      <c r="HSH73" s="103"/>
      <c r="HSI73" s="103"/>
      <c r="HSJ73" s="103"/>
      <c r="HSK73" s="103"/>
      <c r="HSL73" s="103"/>
      <c r="HSM73" s="103"/>
      <c r="HSN73" s="103"/>
      <c r="HSO73" s="103"/>
      <c r="HSP73" s="103"/>
      <c r="HSQ73" s="103"/>
      <c r="HSR73" s="103"/>
      <c r="HSS73" s="103"/>
      <c r="HST73" s="103"/>
      <c r="HSU73" s="103"/>
      <c r="HSV73" s="103"/>
      <c r="HSW73" s="103"/>
      <c r="HSX73" s="103"/>
      <c r="HSY73" s="103"/>
      <c r="HSZ73" s="103"/>
      <c r="HTA73" s="103"/>
      <c r="HTB73" s="103"/>
      <c r="HTC73" s="103"/>
      <c r="HTD73" s="103"/>
      <c r="HTE73" s="103"/>
      <c r="HTF73" s="103"/>
      <c r="HTG73" s="103"/>
      <c r="HTH73" s="103"/>
      <c r="HTI73" s="103"/>
      <c r="HTJ73" s="103"/>
      <c r="HTK73" s="103"/>
      <c r="HTL73" s="103"/>
      <c r="HTM73" s="103"/>
      <c r="HTN73" s="103"/>
      <c r="HTO73" s="103"/>
      <c r="HTP73" s="103"/>
      <c r="HTQ73" s="103"/>
      <c r="HTR73" s="103"/>
      <c r="HTS73" s="103"/>
      <c r="HTT73" s="103"/>
      <c r="HTU73" s="103"/>
      <c r="HTV73" s="103"/>
      <c r="HTW73" s="103"/>
      <c r="HTX73" s="103"/>
      <c r="HTY73" s="103"/>
      <c r="HTZ73" s="103"/>
      <c r="HUA73" s="103"/>
      <c r="HUB73" s="103"/>
      <c r="HUC73" s="103"/>
      <c r="HUD73" s="103"/>
      <c r="HUE73" s="103"/>
      <c r="HUF73" s="103"/>
      <c r="HUG73" s="103"/>
      <c r="HUH73" s="103"/>
      <c r="HUI73" s="103"/>
      <c r="HUJ73" s="103"/>
      <c r="HUK73" s="103"/>
      <c r="HUL73" s="103"/>
      <c r="HUM73" s="103"/>
      <c r="HUN73" s="103"/>
      <c r="HUO73" s="103"/>
      <c r="HUP73" s="103"/>
      <c r="HUQ73" s="103"/>
      <c r="HUR73" s="103"/>
      <c r="HUS73" s="103"/>
      <c r="HUT73" s="103"/>
      <c r="HUU73" s="103"/>
      <c r="HUV73" s="103"/>
      <c r="HUW73" s="103"/>
      <c r="HUX73" s="103"/>
      <c r="HUY73" s="103"/>
      <c r="HUZ73" s="103"/>
      <c r="HVA73" s="103"/>
      <c r="HVB73" s="103"/>
      <c r="HVC73" s="103"/>
      <c r="HVD73" s="103"/>
      <c r="HVE73" s="103"/>
      <c r="HVF73" s="103"/>
      <c r="HVG73" s="103"/>
      <c r="HVH73" s="103"/>
      <c r="HVI73" s="103"/>
      <c r="HVJ73" s="103"/>
      <c r="HVK73" s="103"/>
      <c r="HVL73" s="103"/>
      <c r="HVM73" s="103"/>
      <c r="HVN73" s="103"/>
      <c r="HVO73" s="103"/>
      <c r="HVP73" s="103"/>
      <c r="HVQ73" s="103"/>
      <c r="HVR73" s="103"/>
      <c r="HVS73" s="103"/>
      <c r="HVT73" s="103"/>
      <c r="HVU73" s="103"/>
      <c r="HVV73" s="103"/>
      <c r="HVW73" s="103"/>
      <c r="HVX73" s="103"/>
      <c r="HVY73" s="103"/>
      <c r="HVZ73" s="103"/>
      <c r="HWA73" s="103"/>
      <c r="HWB73" s="103"/>
      <c r="HWC73" s="103"/>
      <c r="HWD73" s="103"/>
      <c r="HWE73" s="103"/>
      <c r="HWF73" s="103"/>
      <c r="HWG73" s="103"/>
      <c r="HWH73" s="103"/>
      <c r="HWI73" s="103"/>
      <c r="HWJ73" s="103"/>
      <c r="HWK73" s="103"/>
      <c r="HWL73" s="103"/>
      <c r="HWM73" s="103"/>
      <c r="HWN73" s="103"/>
      <c r="HWO73" s="103"/>
      <c r="HWP73" s="103"/>
      <c r="HWQ73" s="103"/>
      <c r="HWR73" s="103"/>
      <c r="HWS73" s="103"/>
      <c r="HWT73" s="103"/>
      <c r="HWU73" s="103"/>
      <c r="HWV73" s="103"/>
      <c r="HWW73" s="103"/>
      <c r="HWX73" s="103"/>
      <c r="HWY73" s="103"/>
      <c r="HWZ73" s="103"/>
      <c r="HXA73" s="103"/>
      <c r="HXB73" s="103"/>
      <c r="HXC73" s="103"/>
      <c r="HXD73" s="103"/>
      <c r="HXE73" s="103"/>
      <c r="HXF73" s="103"/>
      <c r="HXG73" s="103"/>
      <c r="HXH73" s="103"/>
      <c r="HXI73" s="103"/>
      <c r="HXJ73" s="103"/>
      <c r="HXK73" s="103"/>
      <c r="HXL73" s="103"/>
      <c r="HXM73" s="103"/>
      <c r="HXN73" s="103"/>
      <c r="HXO73" s="103"/>
      <c r="HXP73" s="103"/>
      <c r="HXQ73" s="103"/>
      <c r="HXR73" s="103"/>
      <c r="HXS73" s="103"/>
      <c r="HXT73" s="103"/>
      <c r="HXU73" s="103"/>
      <c r="HXV73" s="103"/>
      <c r="HXW73" s="103"/>
      <c r="HXX73" s="103"/>
      <c r="HXY73" s="103"/>
      <c r="HXZ73" s="103"/>
      <c r="HYA73" s="103"/>
      <c r="HYB73" s="103"/>
      <c r="HYC73" s="103"/>
      <c r="HYD73" s="103"/>
      <c r="HYE73" s="103"/>
      <c r="HYF73" s="103"/>
      <c r="HYG73" s="103"/>
      <c r="HYH73" s="103"/>
      <c r="HYI73" s="103"/>
      <c r="HYJ73" s="103"/>
      <c r="HYK73" s="103"/>
      <c r="HYL73" s="103"/>
      <c r="HYM73" s="103"/>
      <c r="HYN73" s="103"/>
      <c r="HYO73" s="103"/>
      <c r="HYP73" s="103"/>
      <c r="HYQ73" s="103"/>
      <c r="HYR73" s="103"/>
      <c r="HYS73" s="103"/>
      <c r="HYT73" s="103"/>
      <c r="HYU73" s="103"/>
      <c r="HYV73" s="103"/>
      <c r="HYW73" s="103"/>
      <c r="HYX73" s="103"/>
      <c r="HYY73" s="103"/>
      <c r="HYZ73" s="103"/>
      <c r="HZA73" s="103"/>
      <c r="HZB73" s="103"/>
      <c r="HZC73" s="103"/>
      <c r="HZD73" s="103"/>
      <c r="HZE73" s="103"/>
      <c r="HZF73" s="103"/>
      <c r="HZG73" s="103"/>
      <c r="HZH73" s="103"/>
      <c r="HZI73" s="103"/>
      <c r="HZJ73" s="103"/>
      <c r="HZK73" s="103"/>
      <c r="HZL73" s="103"/>
      <c r="HZM73" s="103"/>
      <c r="HZN73" s="103"/>
      <c r="HZO73" s="103"/>
      <c r="HZP73" s="103"/>
      <c r="HZQ73" s="103"/>
      <c r="HZR73" s="103"/>
      <c r="HZS73" s="103"/>
      <c r="HZT73" s="103"/>
      <c r="HZU73" s="103"/>
      <c r="HZV73" s="103"/>
      <c r="HZW73" s="103"/>
      <c r="HZX73" s="103"/>
      <c r="HZY73" s="103"/>
      <c r="HZZ73" s="103"/>
      <c r="IAA73" s="103"/>
      <c r="IAB73" s="103"/>
      <c r="IAC73" s="103"/>
      <c r="IAD73" s="103"/>
      <c r="IAE73" s="103"/>
      <c r="IAF73" s="103"/>
      <c r="IAG73" s="103"/>
      <c r="IAH73" s="103"/>
      <c r="IAI73" s="103"/>
      <c r="IAJ73" s="103"/>
      <c r="IAK73" s="103"/>
      <c r="IAL73" s="103"/>
      <c r="IAM73" s="103"/>
      <c r="IAN73" s="103"/>
      <c r="IAO73" s="103"/>
      <c r="IAP73" s="103"/>
      <c r="IAQ73" s="103"/>
      <c r="IAR73" s="103"/>
      <c r="IAS73" s="103"/>
      <c r="IAT73" s="103"/>
      <c r="IAU73" s="103"/>
      <c r="IAV73" s="103"/>
      <c r="IAW73" s="103"/>
      <c r="IAX73" s="103"/>
      <c r="IAY73" s="103"/>
      <c r="IAZ73" s="103"/>
      <c r="IBA73" s="103"/>
      <c r="IBB73" s="103"/>
      <c r="IBC73" s="103"/>
      <c r="IBD73" s="103"/>
      <c r="IBE73" s="103"/>
      <c r="IBF73" s="103"/>
      <c r="IBG73" s="103"/>
      <c r="IBH73" s="103"/>
      <c r="IBI73" s="103"/>
      <c r="IBJ73" s="103"/>
      <c r="IBK73" s="103"/>
      <c r="IBL73" s="103"/>
      <c r="IBM73" s="103"/>
      <c r="IBN73" s="103"/>
      <c r="IBO73" s="103"/>
      <c r="IBP73" s="103"/>
      <c r="IBQ73" s="103"/>
      <c r="IBR73" s="103"/>
      <c r="IBS73" s="103"/>
      <c r="IBT73" s="103"/>
      <c r="IBU73" s="103"/>
      <c r="IBV73" s="103"/>
      <c r="IBW73" s="103"/>
      <c r="IBX73" s="103"/>
      <c r="IBY73" s="103"/>
      <c r="IBZ73" s="103"/>
      <c r="ICA73" s="103"/>
      <c r="ICB73" s="103"/>
      <c r="ICC73" s="103"/>
      <c r="ICD73" s="103"/>
      <c r="ICE73" s="103"/>
      <c r="ICF73" s="103"/>
      <c r="ICG73" s="103"/>
      <c r="ICH73" s="103"/>
      <c r="ICI73" s="103"/>
      <c r="ICJ73" s="103"/>
      <c r="ICK73" s="103"/>
      <c r="ICL73" s="103"/>
      <c r="ICM73" s="103"/>
      <c r="ICN73" s="103"/>
      <c r="ICO73" s="103"/>
      <c r="ICP73" s="103"/>
      <c r="ICQ73" s="103"/>
      <c r="ICR73" s="103"/>
      <c r="ICS73" s="103"/>
      <c r="ICT73" s="103"/>
      <c r="ICU73" s="103"/>
      <c r="ICV73" s="103"/>
      <c r="ICW73" s="103"/>
      <c r="ICX73" s="103"/>
      <c r="ICY73" s="103"/>
      <c r="ICZ73" s="103"/>
      <c r="IDA73" s="103"/>
      <c r="IDB73" s="103"/>
      <c r="IDC73" s="103"/>
      <c r="IDD73" s="103"/>
      <c r="IDE73" s="103"/>
      <c r="IDF73" s="103"/>
      <c r="IDG73" s="103"/>
      <c r="IDH73" s="103"/>
      <c r="IDI73" s="103"/>
      <c r="IDJ73" s="103"/>
      <c r="IDK73" s="103"/>
      <c r="IDL73" s="103"/>
      <c r="IDM73" s="103"/>
      <c r="IDN73" s="103"/>
      <c r="IDO73" s="103"/>
      <c r="IDP73" s="103"/>
      <c r="IDQ73" s="103"/>
      <c r="IDR73" s="103"/>
      <c r="IDS73" s="103"/>
      <c r="IDT73" s="103"/>
      <c r="IDU73" s="103"/>
      <c r="IDV73" s="103"/>
      <c r="IDW73" s="103"/>
      <c r="IDX73" s="103"/>
      <c r="IDY73" s="103"/>
      <c r="IDZ73" s="103"/>
      <c r="IEA73" s="103"/>
      <c r="IEB73" s="103"/>
      <c r="IEC73" s="103"/>
      <c r="IED73" s="103"/>
      <c r="IEE73" s="103"/>
      <c r="IEF73" s="103"/>
      <c r="IEG73" s="103"/>
      <c r="IEH73" s="103"/>
      <c r="IEI73" s="103"/>
      <c r="IEJ73" s="103"/>
      <c r="IEK73" s="103"/>
      <c r="IEL73" s="103"/>
      <c r="IEM73" s="103"/>
      <c r="IEN73" s="103"/>
      <c r="IEO73" s="103"/>
      <c r="IEP73" s="103"/>
      <c r="IEQ73" s="103"/>
      <c r="IER73" s="103"/>
      <c r="IES73" s="103"/>
      <c r="IET73" s="103"/>
      <c r="IEU73" s="103"/>
      <c r="IEV73" s="103"/>
      <c r="IEW73" s="103"/>
      <c r="IEX73" s="103"/>
      <c r="IEY73" s="103"/>
      <c r="IEZ73" s="103"/>
      <c r="IFA73" s="103"/>
      <c r="IFB73" s="103"/>
      <c r="IFC73" s="103"/>
      <c r="IFD73" s="103"/>
      <c r="IFE73" s="103"/>
      <c r="IFF73" s="103"/>
      <c r="IFG73" s="103"/>
      <c r="IFH73" s="103"/>
      <c r="IFI73" s="103"/>
      <c r="IFJ73" s="103"/>
      <c r="IFK73" s="103"/>
      <c r="IFL73" s="103"/>
      <c r="IFM73" s="103"/>
      <c r="IFN73" s="103"/>
      <c r="IFO73" s="103"/>
      <c r="IFP73" s="103"/>
      <c r="IFQ73" s="103"/>
      <c r="IFR73" s="103"/>
      <c r="IFS73" s="103"/>
      <c r="IFT73" s="103"/>
      <c r="IFU73" s="103"/>
      <c r="IFV73" s="103"/>
      <c r="IFW73" s="103"/>
      <c r="IFX73" s="103"/>
      <c r="IFY73" s="103"/>
      <c r="IFZ73" s="103"/>
      <c r="IGA73" s="103"/>
      <c r="IGB73" s="103"/>
      <c r="IGC73" s="103"/>
      <c r="IGD73" s="103"/>
      <c r="IGE73" s="103"/>
      <c r="IGF73" s="103"/>
      <c r="IGG73" s="103"/>
      <c r="IGH73" s="103"/>
      <c r="IGI73" s="103"/>
      <c r="IGJ73" s="103"/>
      <c r="IGK73" s="103"/>
      <c r="IGL73" s="103"/>
      <c r="IGM73" s="103"/>
      <c r="IGN73" s="103"/>
      <c r="IGO73" s="103"/>
      <c r="IGP73" s="103"/>
      <c r="IGQ73" s="103"/>
      <c r="IGR73" s="103"/>
      <c r="IGS73" s="103"/>
      <c r="IGT73" s="103"/>
      <c r="IGU73" s="103"/>
      <c r="IGV73" s="103"/>
      <c r="IGW73" s="103"/>
      <c r="IGX73" s="103"/>
      <c r="IGY73" s="103"/>
      <c r="IGZ73" s="103"/>
      <c r="IHA73" s="103"/>
      <c r="IHB73" s="103"/>
      <c r="IHC73" s="103"/>
      <c r="IHD73" s="103"/>
      <c r="IHE73" s="103"/>
      <c r="IHF73" s="103"/>
      <c r="IHG73" s="103"/>
      <c r="IHH73" s="103"/>
      <c r="IHI73" s="103"/>
      <c r="IHJ73" s="103"/>
      <c r="IHK73" s="103"/>
      <c r="IHL73" s="103"/>
      <c r="IHM73" s="103"/>
      <c r="IHN73" s="103"/>
      <c r="IHO73" s="103"/>
      <c r="IHP73" s="103"/>
      <c r="IHQ73" s="103"/>
      <c r="IHR73" s="103"/>
      <c r="IHS73" s="103"/>
      <c r="IHT73" s="103"/>
      <c r="IHU73" s="103"/>
      <c r="IHV73" s="103"/>
      <c r="IHW73" s="103"/>
      <c r="IHX73" s="103"/>
      <c r="IHY73" s="103"/>
      <c r="IHZ73" s="103"/>
      <c r="IIA73" s="103"/>
      <c r="IIB73" s="103"/>
      <c r="IIC73" s="103"/>
      <c r="IID73" s="103"/>
      <c r="IIE73" s="103"/>
      <c r="IIF73" s="103"/>
      <c r="IIG73" s="103"/>
      <c r="IIH73" s="103"/>
      <c r="III73" s="103"/>
      <c r="IIJ73" s="103"/>
      <c r="IIK73" s="103"/>
      <c r="IIL73" s="103"/>
      <c r="IIM73" s="103"/>
      <c r="IIN73" s="103"/>
      <c r="IIO73" s="103"/>
      <c r="IIP73" s="103"/>
      <c r="IIQ73" s="103"/>
      <c r="IIR73" s="103"/>
      <c r="IIS73" s="103"/>
      <c r="IIT73" s="103"/>
      <c r="IIU73" s="103"/>
      <c r="IIV73" s="103"/>
      <c r="IIW73" s="103"/>
      <c r="IIX73" s="103"/>
      <c r="IIY73" s="103"/>
      <c r="IIZ73" s="103"/>
      <c r="IJA73" s="103"/>
      <c r="IJB73" s="103"/>
      <c r="IJC73" s="103"/>
      <c r="IJD73" s="103"/>
      <c r="IJE73" s="103"/>
      <c r="IJF73" s="103"/>
      <c r="IJG73" s="103"/>
      <c r="IJH73" s="103"/>
      <c r="IJI73" s="103"/>
      <c r="IJJ73" s="103"/>
      <c r="IJK73" s="103"/>
      <c r="IJL73" s="103"/>
      <c r="IJM73" s="103"/>
      <c r="IJN73" s="103"/>
      <c r="IJO73" s="103"/>
      <c r="IJP73" s="103"/>
      <c r="IJQ73" s="103"/>
      <c r="IJR73" s="103"/>
      <c r="IJS73" s="103"/>
      <c r="IJT73" s="103"/>
      <c r="IJU73" s="103"/>
      <c r="IJV73" s="103"/>
      <c r="IJW73" s="103"/>
      <c r="IJX73" s="103"/>
      <c r="IJY73" s="103"/>
      <c r="IJZ73" s="103"/>
      <c r="IKA73" s="103"/>
      <c r="IKB73" s="103"/>
      <c r="IKC73" s="103"/>
      <c r="IKD73" s="103"/>
      <c r="IKE73" s="103"/>
      <c r="IKF73" s="103"/>
      <c r="IKG73" s="103"/>
      <c r="IKH73" s="103"/>
      <c r="IKI73" s="103"/>
      <c r="IKJ73" s="103"/>
      <c r="IKK73" s="103"/>
      <c r="IKL73" s="103"/>
      <c r="IKM73" s="103"/>
      <c r="IKN73" s="103"/>
      <c r="IKO73" s="103"/>
      <c r="IKP73" s="103"/>
      <c r="IKQ73" s="103"/>
      <c r="IKR73" s="103"/>
      <c r="IKS73" s="103"/>
      <c r="IKT73" s="103"/>
      <c r="IKU73" s="103"/>
      <c r="IKV73" s="103"/>
      <c r="IKW73" s="103"/>
      <c r="IKX73" s="103"/>
      <c r="IKY73" s="103"/>
      <c r="IKZ73" s="103"/>
      <c r="ILA73" s="103"/>
      <c r="ILB73" s="103"/>
      <c r="ILC73" s="103"/>
      <c r="ILD73" s="103"/>
      <c r="ILE73" s="103"/>
      <c r="ILF73" s="103"/>
      <c r="ILG73" s="103"/>
      <c r="ILH73" s="103"/>
      <c r="ILI73" s="103"/>
      <c r="ILJ73" s="103"/>
      <c r="ILK73" s="103"/>
      <c r="ILL73" s="103"/>
      <c r="ILM73" s="103"/>
      <c r="ILN73" s="103"/>
      <c r="ILO73" s="103"/>
      <c r="ILP73" s="103"/>
      <c r="ILQ73" s="103"/>
      <c r="ILR73" s="103"/>
      <c r="ILS73" s="103"/>
      <c r="ILT73" s="103"/>
      <c r="ILU73" s="103"/>
      <c r="ILV73" s="103"/>
      <c r="ILW73" s="103"/>
      <c r="ILX73" s="103"/>
      <c r="ILY73" s="103"/>
      <c r="ILZ73" s="103"/>
      <c r="IMA73" s="103"/>
      <c r="IMB73" s="103"/>
      <c r="IMC73" s="103"/>
      <c r="IMD73" s="103"/>
      <c r="IME73" s="103"/>
      <c r="IMF73" s="103"/>
      <c r="IMG73" s="103"/>
      <c r="IMH73" s="103"/>
      <c r="IMI73" s="103"/>
      <c r="IMJ73" s="103"/>
      <c r="IMK73" s="103"/>
      <c r="IML73" s="103"/>
      <c r="IMM73" s="103"/>
      <c r="IMN73" s="103"/>
      <c r="IMO73" s="103"/>
      <c r="IMP73" s="103"/>
      <c r="IMQ73" s="103"/>
      <c r="IMR73" s="103"/>
      <c r="IMS73" s="103"/>
      <c r="IMT73" s="103"/>
      <c r="IMU73" s="103"/>
      <c r="IMV73" s="103"/>
      <c r="IMW73" s="103"/>
      <c r="IMX73" s="103"/>
      <c r="IMY73" s="103"/>
      <c r="IMZ73" s="103"/>
      <c r="INA73" s="103"/>
      <c r="INB73" s="103"/>
      <c r="INC73" s="103"/>
      <c r="IND73" s="103"/>
      <c r="INE73" s="103"/>
      <c r="INF73" s="103"/>
      <c r="ING73" s="103"/>
      <c r="INH73" s="103"/>
      <c r="INI73" s="103"/>
      <c r="INJ73" s="103"/>
      <c r="INK73" s="103"/>
      <c r="INL73" s="103"/>
      <c r="INM73" s="103"/>
      <c r="INN73" s="103"/>
      <c r="INO73" s="103"/>
      <c r="INP73" s="103"/>
      <c r="INQ73" s="103"/>
      <c r="INR73" s="103"/>
      <c r="INS73" s="103"/>
      <c r="INT73" s="103"/>
      <c r="INU73" s="103"/>
      <c r="INV73" s="103"/>
      <c r="INW73" s="103"/>
      <c r="INX73" s="103"/>
      <c r="INY73" s="103"/>
      <c r="INZ73" s="103"/>
      <c r="IOA73" s="103"/>
      <c r="IOB73" s="103"/>
      <c r="IOC73" s="103"/>
      <c r="IOD73" s="103"/>
      <c r="IOE73" s="103"/>
      <c r="IOF73" s="103"/>
      <c r="IOG73" s="103"/>
      <c r="IOH73" s="103"/>
      <c r="IOI73" s="103"/>
      <c r="IOJ73" s="103"/>
      <c r="IOK73" s="103"/>
      <c r="IOL73" s="103"/>
      <c r="IOM73" s="103"/>
      <c r="ION73" s="103"/>
      <c r="IOO73" s="103"/>
      <c r="IOP73" s="103"/>
      <c r="IOQ73" s="103"/>
      <c r="IOR73" s="103"/>
      <c r="IOS73" s="103"/>
      <c r="IOT73" s="103"/>
      <c r="IOU73" s="103"/>
      <c r="IOV73" s="103"/>
      <c r="IOW73" s="103"/>
      <c r="IOX73" s="103"/>
      <c r="IOY73" s="103"/>
      <c r="IOZ73" s="103"/>
      <c r="IPA73" s="103"/>
      <c r="IPB73" s="103"/>
      <c r="IPC73" s="103"/>
      <c r="IPD73" s="103"/>
      <c r="IPE73" s="103"/>
      <c r="IPF73" s="103"/>
      <c r="IPG73" s="103"/>
      <c r="IPH73" s="103"/>
      <c r="IPI73" s="103"/>
      <c r="IPJ73" s="103"/>
      <c r="IPK73" s="103"/>
      <c r="IPL73" s="103"/>
      <c r="IPM73" s="103"/>
      <c r="IPN73" s="103"/>
      <c r="IPO73" s="103"/>
      <c r="IPP73" s="103"/>
      <c r="IPQ73" s="103"/>
      <c r="IPR73" s="103"/>
      <c r="IPS73" s="103"/>
      <c r="IPT73" s="103"/>
      <c r="IPU73" s="103"/>
      <c r="IPV73" s="103"/>
      <c r="IPW73" s="103"/>
      <c r="IPX73" s="103"/>
      <c r="IPY73" s="103"/>
      <c r="IPZ73" s="103"/>
      <c r="IQA73" s="103"/>
      <c r="IQB73" s="103"/>
      <c r="IQC73" s="103"/>
      <c r="IQD73" s="103"/>
      <c r="IQE73" s="103"/>
      <c r="IQF73" s="103"/>
      <c r="IQG73" s="103"/>
      <c r="IQH73" s="103"/>
      <c r="IQI73" s="103"/>
      <c r="IQJ73" s="103"/>
      <c r="IQK73" s="103"/>
      <c r="IQL73" s="103"/>
      <c r="IQM73" s="103"/>
      <c r="IQN73" s="103"/>
      <c r="IQO73" s="103"/>
      <c r="IQP73" s="103"/>
      <c r="IQQ73" s="103"/>
      <c r="IQR73" s="103"/>
      <c r="IQS73" s="103"/>
      <c r="IQT73" s="103"/>
      <c r="IQU73" s="103"/>
      <c r="IQV73" s="103"/>
      <c r="IQW73" s="103"/>
      <c r="IQX73" s="103"/>
      <c r="IQY73" s="103"/>
      <c r="IQZ73" s="103"/>
      <c r="IRA73" s="103"/>
      <c r="IRB73" s="103"/>
      <c r="IRC73" s="103"/>
      <c r="IRD73" s="103"/>
      <c r="IRE73" s="103"/>
      <c r="IRF73" s="103"/>
      <c r="IRG73" s="103"/>
      <c r="IRH73" s="103"/>
      <c r="IRI73" s="103"/>
      <c r="IRJ73" s="103"/>
      <c r="IRK73" s="103"/>
      <c r="IRL73" s="103"/>
      <c r="IRM73" s="103"/>
      <c r="IRN73" s="103"/>
      <c r="IRO73" s="103"/>
      <c r="IRP73" s="103"/>
      <c r="IRQ73" s="103"/>
      <c r="IRR73" s="103"/>
      <c r="IRS73" s="103"/>
      <c r="IRT73" s="103"/>
      <c r="IRU73" s="103"/>
      <c r="IRV73" s="103"/>
      <c r="IRW73" s="103"/>
      <c r="IRX73" s="103"/>
      <c r="IRY73" s="103"/>
      <c r="IRZ73" s="103"/>
      <c r="ISA73" s="103"/>
      <c r="ISB73" s="103"/>
      <c r="ISC73" s="103"/>
      <c r="ISD73" s="103"/>
      <c r="ISE73" s="103"/>
      <c r="ISF73" s="103"/>
      <c r="ISG73" s="103"/>
      <c r="ISH73" s="103"/>
      <c r="ISI73" s="103"/>
      <c r="ISJ73" s="103"/>
      <c r="ISK73" s="103"/>
      <c r="ISL73" s="103"/>
      <c r="ISM73" s="103"/>
      <c r="ISN73" s="103"/>
      <c r="ISO73" s="103"/>
      <c r="ISP73" s="103"/>
      <c r="ISQ73" s="103"/>
      <c r="ISR73" s="103"/>
      <c r="ISS73" s="103"/>
      <c r="IST73" s="103"/>
      <c r="ISU73" s="103"/>
      <c r="ISV73" s="103"/>
      <c r="ISW73" s="103"/>
      <c r="ISX73" s="103"/>
      <c r="ISY73" s="103"/>
      <c r="ISZ73" s="103"/>
      <c r="ITA73" s="103"/>
      <c r="ITB73" s="103"/>
      <c r="ITC73" s="103"/>
      <c r="ITD73" s="103"/>
      <c r="ITE73" s="103"/>
      <c r="ITF73" s="103"/>
      <c r="ITG73" s="103"/>
      <c r="ITH73" s="103"/>
      <c r="ITI73" s="103"/>
      <c r="ITJ73" s="103"/>
      <c r="ITK73" s="103"/>
      <c r="ITL73" s="103"/>
      <c r="ITM73" s="103"/>
      <c r="ITN73" s="103"/>
      <c r="ITO73" s="103"/>
      <c r="ITP73" s="103"/>
      <c r="ITQ73" s="103"/>
      <c r="ITR73" s="103"/>
      <c r="ITS73" s="103"/>
      <c r="ITT73" s="103"/>
      <c r="ITU73" s="103"/>
      <c r="ITV73" s="103"/>
      <c r="ITW73" s="103"/>
      <c r="ITX73" s="103"/>
      <c r="ITY73" s="103"/>
      <c r="ITZ73" s="103"/>
      <c r="IUA73" s="103"/>
      <c r="IUB73" s="103"/>
      <c r="IUC73" s="103"/>
      <c r="IUD73" s="103"/>
      <c r="IUE73" s="103"/>
      <c r="IUF73" s="103"/>
      <c r="IUG73" s="103"/>
      <c r="IUH73" s="103"/>
      <c r="IUI73" s="103"/>
      <c r="IUJ73" s="103"/>
      <c r="IUK73" s="103"/>
      <c r="IUL73" s="103"/>
      <c r="IUM73" s="103"/>
      <c r="IUN73" s="103"/>
      <c r="IUO73" s="103"/>
      <c r="IUP73" s="103"/>
      <c r="IUQ73" s="103"/>
      <c r="IUR73" s="103"/>
      <c r="IUS73" s="103"/>
      <c r="IUT73" s="103"/>
      <c r="IUU73" s="103"/>
      <c r="IUV73" s="103"/>
      <c r="IUW73" s="103"/>
      <c r="IUX73" s="103"/>
      <c r="IUY73" s="103"/>
      <c r="IUZ73" s="103"/>
      <c r="IVA73" s="103"/>
      <c r="IVB73" s="103"/>
      <c r="IVC73" s="103"/>
      <c r="IVD73" s="103"/>
      <c r="IVE73" s="103"/>
      <c r="IVF73" s="103"/>
      <c r="IVG73" s="103"/>
      <c r="IVH73" s="103"/>
      <c r="IVI73" s="103"/>
      <c r="IVJ73" s="103"/>
      <c r="IVK73" s="103"/>
      <c r="IVL73" s="103"/>
      <c r="IVM73" s="103"/>
      <c r="IVN73" s="103"/>
      <c r="IVO73" s="103"/>
      <c r="IVP73" s="103"/>
      <c r="IVQ73" s="103"/>
      <c r="IVR73" s="103"/>
      <c r="IVS73" s="103"/>
      <c r="IVT73" s="103"/>
      <c r="IVU73" s="103"/>
      <c r="IVV73" s="103"/>
      <c r="IVW73" s="103"/>
      <c r="IVX73" s="103"/>
      <c r="IVY73" s="103"/>
      <c r="IVZ73" s="103"/>
      <c r="IWA73" s="103"/>
      <c r="IWB73" s="103"/>
      <c r="IWC73" s="103"/>
      <c r="IWD73" s="103"/>
      <c r="IWE73" s="103"/>
      <c r="IWF73" s="103"/>
      <c r="IWG73" s="103"/>
      <c r="IWH73" s="103"/>
      <c r="IWI73" s="103"/>
      <c r="IWJ73" s="103"/>
      <c r="IWK73" s="103"/>
      <c r="IWL73" s="103"/>
      <c r="IWM73" s="103"/>
      <c r="IWN73" s="103"/>
      <c r="IWO73" s="103"/>
      <c r="IWP73" s="103"/>
      <c r="IWQ73" s="103"/>
      <c r="IWR73" s="103"/>
      <c r="IWS73" s="103"/>
      <c r="IWT73" s="103"/>
      <c r="IWU73" s="103"/>
      <c r="IWV73" s="103"/>
      <c r="IWW73" s="103"/>
      <c r="IWX73" s="103"/>
      <c r="IWY73" s="103"/>
      <c r="IWZ73" s="103"/>
      <c r="IXA73" s="103"/>
      <c r="IXB73" s="103"/>
      <c r="IXC73" s="103"/>
      <c r="IXD73" s="103"/>
      <c r="IXE73" s="103"/>
      <c r="IXF73" s="103"/>
      <c r="IXG73" s="103"/>
      <c r="IXH73" s="103"/>
      <c r="IXI73" s="103"/>
      <c r="IXJ73" s="103"/>
      <c r="IXK73" s="103"/>
      <c r="IXL73" s="103"/>
      <c r="IXM73" s="103"/>
      <c r="IXN73" s="103"/>
      <c r="IXO73" s="103"/>
      <c r="IXP73" s="103"/>
      <c r="IXQ73" s="103"/>
      <c r="IXR73" s="103"/>
      <c r="IXS73" s="103"/>
      <c r="IXT73" s="103"/>
      <c r="IXU73" s="103"/>
      <c r="IXV73" s="103"/>
      <c r="IXW73" s="103"/>
      <c r="IXX73" s="103"/>
      <c r="IXY73" s="103"/>
      <c r="IXZ73" s="103"/>
      <c r="IYA73" s="103"/>
      <c r="IYB73" s="103"/>
      <c r="IYC73" s="103"/>
      <c r="IYD73" s="103"/>
      <c r="IYE73" s="103"/>
      <c r="IYF73" s="103"/>
      <c r="IYG73" s="103"/>
      <c r="IYH73" s="103"/>
      <c r="IYI73" s="103"/>
      <c r="IYJ73" s="103"/>
      <c r="IYK73" s="103"/>
      <c r="IYL73" s="103"/>
      <c r="IYM73" s="103"/>
      <c r="IYN73" s="103"/>
      <c r="IYO73" s="103"/>
      <c r="IYP73" s="103"/>
      <c r="IYQ73" s="103"/>
      <c r="IYR73" s="103"/>
      <c r="IYS73" s="103"/>
      <c r="IYT73" s="103"/>
      <c r="IYU73" s="103"/>
      <c r="IYV73" s="103"/>
      <c r="IYW73" s="103"/>
      <c r="IYX73" s="103"/>
      <c r="IYY73" s="103"/>
      <c r="IYZ73" s="103"/>
      <c r="IZA73" s="103"/>
      <c r="IZB73" s="103"/>
      <c r="IZC73" s="103"/>
      <c r="IZD73" s="103"/>
      <c r="IZE73" s="103"/>
      <c r="IZF73" s="103"/>
      <c r="IZG73" s="103"/>
      <c r="IZH73" s="103"/>
      <c r="IZI73" s="103"/>
      <c r="IZJ73" s="103"/>
      <c r="IZK73" s="103"/>
      <c r="IZL73" s="103"/>
      <c r="IZM73" s="103"/>
      <c r="IZN73" s="103"/>
      <c r="IZO73" s="103"/>
      <c r="IZP73" s="103"/>
      <c r="IZQ73" s="103"/>
      <c r="IZR73" s="103"/>
      <c r="IZS73" s="103"/>
      <c r="IZT73" s="103"/>
      <c r="IZU73" s="103"/>
      <c r="IZV73" s="103"/>
      <c r="IZW73" s="103"/>
      <c r="IZX73" s="103"/>
      <c r="IZY73" s="103"/>
      <c r="IZZ73" s="103"/>
      <c r="JAA73" s="103"/>
      <c r="JAB73" s="103"/>
      <c r="JAC73" s="103"/>
      <c r="JAD73" s="103"/>
      <c r="JAE73" s="103"/>
      <c r="JAF73" s="103"/>
      <c r="JAG73" s="103"/>
      <c r="JAH73" s="103"/>
      <c r="JAI73" s="103"/>
      <c r="JAJ73" s="103"/>
      <c r="JAK73" s="103"/>
      <c r="JAL73" s="103"/>
      <c r="JAM73" s="103"/>
      <c r="JAN73" s="103"/>
      <c r="JAO73" s="103"/>
      <c r="JAP73" s="103"/>
      <c r="JAQ73" s="103"/>
      <c r="JAR73" s="103"/>
      <c r="JAS73" s="103"/>
      <c r="JAT73" s="103"/>
      <c r="JAU73" s="103"/>
      <c r="JAV73" s="103"/>
      <c r="JAW73" s="103"/>
      <c r="JAX73" s="103"/>
      <c r="JAY73" s="103"/>
      <c r="JAZ73" s="103"/>
      <c r="JBA73" s="103"/>
      <c r="JBB73" s="103"/>
      <c r="JBC73" s="103"/>
      <c r="JBD73" s="103"/>
      <c r="JBE73" s="103"/>
      <c r="JBF73" s="103"/>
      <c r="JBG73" s="103"/>
      <c r="JBH73" s="103"/>
      <c r="JBI73" s="103"/>
      <c r="JBJ73" s="103"/>
      <c r="JBK73" s="103"/>
      <c r="JBL73" s="103"/>
      <c r="JBM73" s="103"/>
      <c r="JBN73" s="103"/>
      <c r="JBO73" s="103"/>
      <c r="JBP73" s="103"/>
      <c r="JBQ73" s="103"/>
      <c r="JBR73" s="103"/>
      <c r="JBS73" s="103"/>
      <c r="JBT73" s="103"/>
      <c r="JBU73" s="103"/>
      <c r="JBV73" s="103"/>
      <c r="JBW73" s="103"/>
      <c r="JBX73" s="103"/>
      <c r="JBY73" s="103"/>
      <c r="JBZ73" s="103"/>
      <c r="JCA73" s="103"/>
      <c r="JCB73" s="103"/>
      <c r="JCC73" s="103"/>
      <c r="JCD73" s="103"/>
      <c r="JCE73" s="103"/>
      <c r="JCF73" s="103"/>
      <c r="JCG73" s="103"/>
      <c r="JCH73" s="103"/>
      <c r="JCI73" s="103"/>
      <c r="JCJ73" s="103"/>
      <c r="JCK73" s="103"/>
      <c r="JCL73" s="103"/>
      <c r="JCM73" s="103"/>
      <c r="JCN73" s="103"/>
      <c r="JCO73" s="103"/>
      <c r="JCP73" s="103"/>
      <c r="JCQ73" s="103"/>
      <c r="JCR73" s="103"/>
      <c r="JCS73" s="103"/>
      <c r="JCT73" s="103"/>
      <c r="JCU73" s="103"/>
      <c r="JCV73" s="103"/>
      <c r="JCW73" s="103"/>
      <c r="JCX73" s="103"/>
      <c r="JCY73" s="103"/>
      <c r="JCZ73" s="103"/>
      <c r="JDA73" s="103"/>
      <c r="JDB73" s="103"/>
      <c r="JDC73" s="103"/>
      <c r="JDD73" s="103"/>
      <c r="JDE73" s="103"/>
      <c r="JDF73" s="103"/>
      <c r="JDG73" s="103"/>
      <c r="JDH73" s="103"/>
      <c r="JDI73" s="103"/>
      <c r="JDJ73" s="103"/>
      <c r="JDK73" s="103"/>
      <c r="JDL73" s="103"/>
      <c r="JDM73" s="103"/>
      <c r="JDN73" s="103"/>
      <c r="JDO73" s="103"/>
      <c r="JDP73" s="103"/>
      <c r="JDQ73" s="103"/>
      <c r="JDR73" s="103"/>
      <c r="JDS73" s="103"/>
      <c r="JDT73" s="103"/>
      <c r="JDU73" s="103"/>
      <c r="JDV73" s="103"/>
      <c r="JDW73" s="103"/>
      <c r="JDX73" s="103"/>
      <c r="JDY73" s="103"/>
      <c r="JDZ73" s="103"/>
      <c r="JEA73" s="103"/>
      <c r="JEB73" s="103"/>
      <c r="JEC73" s="103"/>
      <c r="JED73" s="103"/>
      <c r="JEE73" s="103"/>
      <c r="JEF73" s="103"/>
      <c r="JEG73" s="103"/>
      <c r="JEH73" s="103"/>
      <c r="JEI73" s="103"/>
      <c r="JEJ73" s="103"/>
      <c r="JEK73" s="103"/>
      <c r="JEL73" s="103"/>
      <c r="JEM73" s="103"/>
      <c r="JEN73" s="103"/>
      <c r="JEO73" s="103"/>
      <c r="JEP73" s="103"/>
      <c r="JEQ73" s="103"/>
      <c r="JER73" s="103"/>
      <c r="JES73" s="103"/>
      <c r="JET73" s="103"/>
      <c r="JEU73" s="103"/>
      <c r="JEV73" s="103"/>
      <c r="JEW73" s="103"/>
      <c r="JEX73" s="103"/>
      <c r="JEY73" s="103"/>
      <c r="JEZ73" s="103"/>
      <c r="JFA73" s="103"/>
      <c r="JFB73" s="103"/>
      <c r="JFC73" s="103"/>
      <c r="JFD73" s="103"/>
      <c r="JFE73" s="103"/>
      <c r="JFF73" s="103"/>
      <c r="JFG73" s="103"/>
      <c r="JFH73" s="103"/>
      <c r="JFI73" s="103"/>
      <c r="JFJ73" s="103"/>
      <c r="JFK73" s="103"/>
      <c r="JFL73" s="103"/>
      <c r="JFM73" s="103"/>
      <c r="JFN73" s="103"/>
      <c r="JFO73" s="103"/>
      <c r="JFP73" s="103"/>
      <c r="JFQ73" s="103"/>
      <c r="JFR73" s="103"/>
      <c r="JFS73" s="103"/>
      <c r="JFT73" s="103"/>
      <c r="JFU73" s="103"/>
      <c r="JFV73" s="103"/>
      <c r="JFW73" s="103"/>
      <c r="JFX73" s="103"/>
      <c r="JFY73" s="103"/>
      <c r="JFZ73" s="103"/>
      <c r="JGA73" s="103"/>
      <c r="JGB73" s="103"/>
      <c r="JGC73" s="103"/>
      <c r="JGD73" s="103"/>
      <c r="JGE73" s="103"/>
      <c r="JGF73" s="103"/>
      <c r="JGG73" s="103"/>
      <c r="JGH73" s="103"/>
      <c r="JGI73" s="103"/>
      <c r="JGJ73" s="103"/>
      <c r="JGK73" s="103"/>
      <c r="JGL73" s="103"/>
      <c r="JGM73" s="103"/>
      <c r="JGN73" s="103"/>
      <c r="JGO73" s="103"/>
      <c r="JGP73" s="103"/>
      <c r="JGQ73" s="103"/>
      <c r="JGR73" s="103"/>
      <c r="JGS73" s="103"/>
      <c r="JGT73" s="103"/>
      <c r="JGU73" s="103"/>
      <c r="JGV73" s="103"/>
      <c r="JGW73" s="103"/>
      <c r="JGX73" s="103"/>
      <c r="JGY73" s="103"/>
      <c r="JGZ73" s="103"/>
      <c r="JHA73" s="103"/>
      <c r="JHB73" s="103"/>
      <c r="JHC73" s="103"/>
      <c r="JHD73" s="103"/>
      <c r="JHE73" s="103"/>
      <c r="JHF73" s="103"/>
      <c r="JHG73" s="103"/>
      <c r="JHH73" s="103"/>
      <c r="JHI73" s="103"/>
      <c r="JHJ73" s="103"/>
      <c r="JHK73" s="103"/>
      <c r="JHL73" s="103"/>
      <c r="JHM73" s="103"/>
      <c r="JHN73" s="103"/>
      <c r="JHO73" s="103"/>
      <c r="JHP73" s="103"/>
      <c r="JHQ73" s="103"/>
      <c r="JHR73" s="103"/>
      <c r="JHS73" s="103"/>
      <c r="JHT73" s="103"/>
      <c r="JHU73" s="103"/>
      <c r="JHV73" s="103"/>
      <c r="JHW73" s="103"/>
      <c r="JHX73" s="103"/>
      <c r="JHY73" s="103"/>
      <c r="JHZ73" s="103"/>
      <c r="JIA73" s="103"/>
      <c r="JIB73" s="103"/>
      <c r="JIC73" s="103"/>
      <c r="JID73" s="103"/>
      <c r="JIE73" s="103"/>
      <c r="JIF73" s="103"/>
      <c r="JIG73" s="103"/>
      <c r="JIH73" s="103"/>
      <c r="JII73" s="103"/>
      <c r="JIJ73" s="103"/>
      <c r="JIK73" s="103"/>
      <c r="JIL73" s="103"/>
      <c r="JIM73" s="103"/>
      <c r="JIN73" s="103"/>
      <c r="JIO73" s="103"/>
      <c r="JIP73" s="103"/>
      <c r="JIQ73" s="103"/>
      <c r="JIR73" s="103"/>
      <c r="JIS73" s="103"/>
      <c r="JIT73" s="103"/>
      <c r="JIU73" s="103"/>
      <c r="JIV73" s="103"/>
      <c r="JIW73" s="103"/>
      <c r="JIX73" s="103"/>
      <c r="JIY73" s="103"/>
      <c r="JIZ73" s="103"/>
      <c r="JJA73" s="103"/>
      <c r="JJB73" s="103"/>
      <c r="JJC73" s="103"/>
      <c r="JJD73" s="103"/>
      <c r="JJE73" s="103"/>
      <c r="JJF73" s="103"/>
      <c r="JJG73" s="103"/>
      <c r="JJH73" s="103"/>
      <c r="JJI73" s="103"/>
      <c r="JJJ73" s="103"/>
      <c r="JJK73" s="103"/>
      <c r="JJL73" s="103"/>
      <c r="JJM73" s="103"/>
      <c r="JJN73" s="103"/>
      <c r="JJO73" s="103"/>
      <c r="JJP73" s="103"/>
      <c r="JJQ73" s="103"/>
      <c r="JJR73" s="103"/>
      <c r="JJS73" s="103"/>
      <c r="JJT73" s="103"/>
      <c r="JJU73" s="103"/>
      <c r="JJV73" s="103"/>
      <c r="JJW73" s="103"/>
      <c r="JJX73" s="103"/>
      <c r="JJY73" s="103"/>
      <c r="JJZ73" s="103"/>
      <c r="JKA73" s="103"/>
      <c r="JKB73" s="103"/>
      <c r="JKC73" s="103"/>
      <c r="JKD73" s="103"/>
      <c r="JKE73" s="103"/>
      <c r="JKF73" s="103"/>
      <c r="JKG73" s="103"/>
      <c r="JKH73" s="103"/>
      <c r="JKI73" s="103"/>
      <c r="JKJ73" s="103"/>
      <c r="JKK73" s="103"/>
      <c r="JKL73" s="103"/>
      <c r="JKM73" s="103"/>
      <c r="JKN73" s="103"/>
      <c r="JKO73" s="103"/>
      <c r="JKP73" s="103"/>
      <c r="JKQ73" s="103"/>
      <c r="JKR73" s="103"/>
      <c r="JKS73" s="103"/>
      <c r="JKT73" s="103"/>
      <c r="JKU73" s="103"/>
      <c r="JKV73" s="103"/>
      <c r="JKW73" s="103"/>
      <c r="JKX73" s="103"/>
      <c r="JKY73" s="103"/>
      <c r="JKZ73" s="103"/>
      <c r="JLA73" s="103"/>
      <c r="JLB73" s="103"/>
      <c r="JLC73" s="103"/>
      <c r="JLD73" s="103"/>
      <c r="JLE73" s="103"/>
      <c r="JLF73" s="103"/>
      <c r="JLG73" s="103"/>
      <c r="JLH73" s="103"/>
      <c r="JLI73" s="103"/>
      <c r="JLJ73" s="103"/>
      <c r="JLK73" s="103"/>
      <c r="JLL73" s="103"/>
      <c r="JLM73" s="103"/>
      <c r="JLN73" s="103"/>
      <c r="JLO73" s="103"/>
      <c r="JLP73" s="103"/>
      <c r="JLQ73" s="103"/>
      <c r="JLR73" s="103"/>
      <c r="JLS73" s="103"/>
      <c r="JLT73" s="103"/>
      <c r="JLU73" s="103"/>
      <c r="JLV73" s="103"/>
      <c r="JLW73" s="103"/>
      <c r="JLX73" s="103"/>
      <c r="JLY73" s="103"/>
      <c r="JLZ73" s="103"/>
      <c r="JMA73" s="103"/>
      <c r="JMB73" s="103"/>
      <c r="JMC73" s="103"/>
      <c r="JMD73" s="103"/>
      <c r="JME73" s="103"/>
      <c r="JMF73" s="103"/>
      <c r="JMG73" s="103"/>
      <c r="JMH73" s="103"/>
      <c r="JMI73" s="103"/>
      <c r="JMJ73" s="103"/>
      <c r="JMK73" s="103"/>
      <c r="JML73" s="103"/>
      <c r="JMM73" s="103"/>
      <c r="JMN73" s="103"/>
      <c r="JMO73" s="103"/>
      <c r="JMP73" s="103"/>
      <c r="JMQ73" s="103"/>
      <c r="JMR73" s="103"/>
      <c r="JMS73" s="103"/>
      <c r="JMT73" s="103"/>
      <c r="JMU73" s="103"/>
      <c r="JMV73" s="103"/>
      <c r="JMW73" s="103"/>
      <c r="JMX73" s="103"/>
      <c r="JMY73" s="103"/>
      <c r="JMZ73" s="103"/>
      <c r="JNA73" s="103"/>
      <c r="JNB73" s="103"/>
      <c r="JNC73" s="103"/>
      <c r="JND73" s="103"/>
      <c r="JNE73" s="103"/>
      <c r="JNF73" s="103"/>
      <c r="JNG73" s="103"/>
      <c r="JNH73" s="103"/>
      <c r="JNI73" s="103"/>
      <c r="JNJ73" s="103"/>
      <c r="JNK73" s="103"/>
      <c r="JNL73" s="103"/>
      <c r="JNM73" s="103"/>
      <c r="JNN73" s="103"/>
      <c r="JNO73" s="103"/>
      <c r="JNP73" s="103"/>
      <c r="JNQ73" s="103"/>
      <c r="JNR73" s="103"/>
      <c r="JNS73" s="103"/>
      <c r="JNT73" s="103"/>
      <c r="JNU73" s="103"/>
      <c r="JNV73" s="103"/>
      <c r="JNW73" s="103"/>
      <c r="JNX73" s="103"/>
      <c r="JNY73" s="103"/>
      <c r="JNZ73" s="103"/>
      <c r="JOA73" s="103"/>
      <c r="JOB73" s="103"/>
      <c r="JOC73" s="103"/>
      <c r="JOD73" s="103"/>
      <c r="JOE73" s="103"/>
      <c r="JOF73" s="103"/>
      <c r="JOG73" s="103"/>
      <c r="JOH73" s="103"/>
      <c r="JOI73" s="103"/>
      <c r="JOJ73" s="103"/>
      <c r="JOK73" s="103"/>
      <c r="JOL73" s="103"/>
      <c r="JOM73" s="103"/>
      <c r="JON73" s="103"/>
      <c r="JOO73" s="103"/>
      <c r="JOP73" s="103"/>
      <c r="JOQ73" s="103"/>
      <c r="JOR73" s="103"/>
      <c r="JOS73" s="103"/>
      <c r="JOT73" s="103"/>
      <c r="JOU73" s="103"/>
      <c r="JOV73" s="103"/>
      <c r="JOW73" s="103"/>
      <c r="JOX73" s="103"/>
      <c r="JOY73" s="103"/>
      <c r="JOZ73" s="103"/>
      <c r="JPA73" s="103"/>
      <c r="JPB73" s="103"/>
      <c r="JPC73" s="103"/>
      <c r="JPD73" s="103"/>
      <c r="JPE73" s="103"/>
      <c r="JPF73" s="103"/>
      <c r="JPG73" s="103"/>
      <c r="JPH73" s="103"/>
      <c r="JPI73" s="103"/>
      <c r="JPJ73" s="103"/>
      <c r="JPK73" s="103"/>
      <c r="JPL73" s="103"/>
      <c r="JPM73" s="103"/>
      <c r="JPN73" s="103"/>
      <c r="JPO73" s="103"/>
      <c r="JPP73" s="103"/>
      <c r="JPQ73" s="103"/>
      <c r="JPR73" s="103"/>
      <c r="JPS73" s="103"/>
      <c r="JPT73" s="103"/>
      <c r="JPU73" s="103"/>
      <c r="JPV73" s="103"/>
      <c r="JPW73" s="103"/>
      <c r="JPX73" s="103"/>
      <c r="JPY73" s="103"/>
      <c r="JPZ73" s="103"/>
      <c r="JQA73" s="103"/>
      <c r="JQB73" s="103"/>
      <c r="JQC73" s="103"/>
      <c r="JQD73" s="103"/>
      <c r="JQE73" s="103"/>
      <c r="JQF73" s="103"/>
      <c r="JQG73" s="103"/>
      <c r="JQH73" s="103"/>
      <c r="JQI73" s="103"/>
      <c r="JQJ73" s="103"/>
      <c r="JQK73" s="103"/>
      <c r="JQL73" s="103"/>
      <c r="JQM73" s="103"/>
      <c r="JQN73" s="103"/>
      <c r="JQO73" s="103"/>
      <c r="JQP73" s="103"/>
      <c r="JQQ73" s="103"/>
      <c r="JQR73" s="103"/>
      <c r="JQS73" s="103"/>
      <c r="JQT73" s="103"/>
      <c r="JQU73" s="103"/>
      <c r="JQV73" s="103"/>
      <c r="JQW73" s="103"/>
      <c r="JQX73" s="103"/>
      <c r="JQY73" s="103"/>
      <c r="JQZ73" s="103"/>
      <c r="JRA73" s="103"/>
      <c r="JRB73" s="103"/>
      <c r="JRC73" s="103"/>
      <c r="JRD73" s="103"/>
      <c r="JRE73" s="103"/>
      <c r="JRF73" s="103"/>
      <c r="JRG73" s="103"/>
      <c r="JRH73" s="103"/>
      <c r="JRI73" s="103"/>
      <c r="JRJ73" s="103"/>
      <c r="JRK73" s="103"/>
      <c r="JRL73" s="103"/>
      <c r="JRM73" s="103"/>
      <c r="JRN73" s="103"/>
      <c r="JRO73" s="103"/>
      <c r="JRP73" s="103"/>
      <c r="JRQ73" s="103"/>
      <c r="JRR73" s="103"/>
      <c r="JRS73" s="103"/>
      <c r="JRT73" s="103"/>
      <c r="JRU73" s="103"/>
      <c r="JRV73" s="103"/>
      <c r="JRW73" s="103"/>
      <c r="JRX73" s="103"/>
      <c r="JRY73" s="103"/>
      <c r="JRZ73" s="103"/>
      <c r="JSA73" s="103"/>
      <c r="JSB73" s="103"/>
      <c r="JSC73" s="103"/>
      <c r="JSD73" s="103"/>
      <c r="JSE73" s="103"/>
      <c r="JSF73" s="103"/>
      <c r="JSG73" s="103"/>
      <c r="JSH73" s="103"/>
      <c r="JSI73" s="103"/>
      <c r="JSJ73" s="103"/>
      <c r="JSK73" s="103"/>
      <c r="JSL73" s="103"/>
      <c r="JSM73" s="103"/>
      <c r="JSN73" s="103"/>
      <c r="JSO73" s="103"/>
      <c r="JSP73" s="103"/>
      <c r="JSQ73" s="103"/>
      <c r="JSR73" s="103"/>
      <c r="JSS73" s="103"/>
      <c r="JST73" s="103"/>
      <c r="JSU73" s="103"/>
      <c r="JSV73" s="103"/>
      <c r="JSW73" s="103"/>
      <c r="JSX73" s="103"/>
      <c r="JSY73" s="103"/>
      <c r="JSZ73" s="103"/>
      <c r="JTA73" s="103"/>
      <c r="JTB73" s="103"/>
      <c r="JTC73" s="103"/>
      <c r="JTD73" s="103"/>
      <c r="JTE73" s="103"/>
      <c r="JTF73" s="103"/>
      <c r="JTG73" s="103"/>
      <c r="JTH73" s="103"/>
      <c r="JTI73" s="103"/>
      <c r="JTJ73" s="103"/>
      <c r="JTK73" s="103"/>
      <c r="JTL73" s="103"/>
      <c r="JTM73" s="103"/>
      <c r="JTN73" s="103"/>
      <c r="JTO73" s="103"/>
      <c r="JTP73" s="103"/>
      <c r="JTQ73" s="103"/>
      <c r="JTR73" s="103"/>
      <c r="JTS73" s="103"/>
      <c r="JTT73" s="103"/>
      <c r="JTU73" s="103"/>
      <c r="JTV73" s="103"/>
      <c r="JTW73" s="103"/>
      <c r="JTX73" s="103"/>
      <c r="JTY73" s="103"/>
      <c r="JTZ73" s="103"/>
      <c r="JUA73" s="103"/>
      <c r="JUB73" s="103"/>
      <c r="JUC73" s="103"/>
      <c r="JUD73" s="103"/>
      <c r="JUE73" s="103"/>
      <c r="JUF73" s="103"/>
      <c r="JUG73" s="103"/>
      <c r="JUH73" s="103"/>
      <c r="JUI73" s="103"/>
      <c r="JUJ73" s="103"/>
      <c r="JUK73" s="103"/>
      <c r="JUL73" s="103"/>
      <c r="JUM73" s="103"/>
      <c r="JUN73" s="103"/>
      <c r="JUO73" s="103"/>
      <c r="JUP73" s="103"/>
      <c r="JUQ73" s="103"/>
      <c r="JUR73" s="103"/>
      <c r="JUS73" s="103"/>
      <c r="JUT73" s="103"/>
      <c r="JUU73" s="103"/>
      <c r="JUV73" s="103"/>
      <c r="JUW73" s="103"/>
      <c r="JUX73" s="103"/>
      <c r="JUY73" s="103"/>
      <c r="JUZ73" s="103"/>
      <c r="JVA73" s="103"/>
      <c r="JVB73" s="103"/>
      <c r="JVC73" s="103"/>
      <c r="JVD73" s="103"/>
      <c r="JVE73" s="103"/>
      <c r="JVF73" s="103"/>
      <c r="JVG73" s="103"/>
      <c r="JVH73" s="103"/>
      <c r="JVI73" s="103"/>
      <c r="JVJ73" s="103"/>
      <c r="JVK73" s="103"/>
      <c r="JVL73" s="103"/>
      <c r="JVM73" s="103"/>
      <c r="JVN73" s="103"/>
      <c r="JVO73" s="103"/>
      <c r="JVP73" s="103"/>
      <c r="JVQ73" s="103"/>
      <c r="JVR73" s="103"/>
      <c r="JVS73" s="103"/>
      <c r="JVT73" s="103"/>
      <c r="JVU73" s="103"/>
      <c r="JVV73" s="103"/>
      <c r="JVW73" s="103"/>
      <c r="JVX73" s="103"/>
      <c r="JVY73" s="103"/>
      <c r="JVZ73" s="103"/>
      <c r="JWA73" s="103"/>
      <c r="JWB73" s="103"/>
      <c r="JWC73" s="103"/>
      <c r="JWD73" s="103"/>
      <c r="JWE73" s="103"/>
      <c r="JWF73" s="103"/>
      <c r="JWG73" s="103"/>
      <c r="JWH73" s="103"/>
      <c r="JWI73" s="103"/>
      <c r="JWJ73" s="103"/>
      <c r="JWK73" s="103"/>
      <c r="JWL73" s="103"/>
      <c r="JWM73" s="103"/>
      <c r="JWN73" s="103"/>
      <c r="JWO73" s="103"/>
      <c r="JWP73" s="103"/>
      <c r="JWQ73" s="103"/>
      <c r="JWR73" s="103"/>
      <c r="JWS73" s="103"/>
      <c r="JWT73" s="103"/>
      <c r="JWU73" s="103"/>
      <c r="JWV73" s="103"/>
      <c r="JWW73" s="103"/>
      <c r="JWX73" s="103"/>
      <c r="JWY73" s="103"/>
      <c r="JWZ73" s="103"/>
      <c r="JXA73" s="103"/>
      <c r="JXB73" s="103"/>
      <c r="JXC73" s="103"/>
      <c r="JXD73" s="103"/>
      <c r="JXE73" s="103"/>
      <c r="JXF73" s="103"/>
      <c r="JXG73" s="103"/>
      <c r="JXH73" s="103"/>
      <c r="JXI73" s="103"/>
      <c r="JXJ73" s="103"/>
      <c r="JXK73" s="103"/>
      <c r="JXL73" s="103"/>
      <c r="JXM73" s="103"/>
      <c r="JXN73" s="103"/>
      <c r="JXO73" s="103"/>
      <c r="JXP73" s="103"/>
      <c r="JXQ73" s="103"/>
      <c r="JXR73" s="103"/>
      <c r="JXS73" s="103"/>
      <c r="JXT73" s="103"/>
      <c r="JXU73" s="103"/>
      <c r="JXV73" s="103"/>
      <c r="JXW73" s="103"/>
      <c r="JXX73" s="103"/>
      <c r="JXY73" s="103"/>
      <c r="JXZ73" s="103"/>
      <c r="JYA73" s="103"/>
      <c r="JYB73" s="103"/>
      <c r="JYC73" s="103"/>
      <c r="JYD73" s="103"/>
      <c r="JYE73" s="103"/>
      <c r="JYF73" s="103"/>
      <c r="JYG73" s="103"/>
      <c r="JYH73" s="103"/>
      <c r="JYI73" s="103"/>
      <c r="JYJ73" s="103"/>
      <c r="JYK73" s="103"/>
      <c r="JYL73" s="103"/>
      <c r="JYM73" s="103"/>
      <c r="JYN73" s="103"/>
      <c r="JYO73" s="103"/>
      <c r="JYP73" s="103"/>
      <c r="JYQ73" s="103"/>
      <c r="JYR73" s="103"/>
      <c r="JYS73" s="103"/>
      <c r="JYT73" s="103"/>
      <c r="JYU73" s="103"/>
      <c r="JYV73" s="103"/>
      <c r="JYW73" s="103"/>
      <c r="JYX73" s="103"/>
      <c r="JYY73" s="103"/>
      <c r="JYZ73" s="103"/>
      <c r="JZA73" s="103"/>
      <c r="JZB73" s="103"/>
      <c r="JZC73" s="103"/>
      <c r="JZD73" s="103"/>
      <c r="JZE73" s="103"/>
      <c r="JZF73" s="103"/>
      <c r="JZG73" s="103"/>
      <c r="JZH73" s="103"/>
      <c r="JZI73" s="103"/>
      <c r="JZJ73" s="103"/>
      <c r="JZK73" s="103"/>
      <c r="JZL73" s="103"/>
      <c r="JZM73" s="103"/>
      <c r="JZN73" s="103"/>
      <c r="JZO73" s="103"/>
      <c r="JZP73" s="103"/>
      <c r="JZQ73" s="103"/>
      <c r="JZR73" s="103"/>
      <c r="JZS73" s="103"/>
      <c r="JZT73" s="103"/>
      <c r="JZU73" s="103"/>
      <c r="JZV73" s="103"/>
      <c r="JZW73" s="103"/>
      <c r="JZX73" s="103"/>
      <c r="JZY73" s="103"/>
      <c r="JZZ73" s="103"/>
      <c r="KAA73" s="103"/>
      <c r="KAB73" s="103"/>
      <c r="KAC73" s="103"/>
      <c r="KAD73" s="103"/>
      <c r="KAE73" s="103"/>
      <c r="KAF73" s="103"/>
      <c r="KAG73" s="103"/>
      <c r="KAH73" s="103"/>
      <c r="KAI73" s="103"/>
      <c r="KAJ73" s="103"/>
      <c r="KAK73" s="103"/>
      <c r="KAL73" s="103"/>
      <c r="KAM73" s="103"/>
      <c r="KAN73" s="103"/>
      <c r="KAO73" s="103"/>
      <c r="KAP73" s="103"/>
      <c r="KAQ73" s="103"/>
      <c r="KAR73" s="103"/>
      <c r="KAS73" s="103"/>
      <c r="KAT73" s="103"/>
      <c r="KAU73" s="103"/>
      <c r="KAV73" s="103"/>
      <c r="KAW73" s="103"/>
      <c r="KAX73" s="103"/>
      <c r="KAY73" s="103"/>
      <c r="KAZ73" s="103"/>
      <c r="KBA73" s="103"/>
      <c r="KBB73" s="103"/>
      <c r="KBC73" s="103"/>
      <c r="KBD73" s="103"/>
      <c r="KBE73" s="103"/>
      <c r="KBF73" s="103"/>
      <c r="KBG73" s="103"/>
      <c r="KBH73" s="103"/>
      <c r="KBI73" s="103"/>
      <c r="KBJ73" s="103"/>
      <c r="KBK73" s="103"/>
      <c r="KBL73" s="103"/>
      <c r="KBM73" s="103"/>
      <c r="KBN73" s="103"/>
      <c r="KBO73" s="103"/>
      <c r="KBP73" s="103"/>
      <c r="KBQ73" s="103"/>
      <c r="KBR73" s="103"/>
      <c r="KBS73" s="103"/>
      <c r="KBT73" s="103"/>
      <c r="KBU73" s="103"/>
      <c r="KBV73" s="103"/>
      <c r="KBW73" s="103"/>
      <c r="KBX73" s="103"/>
      <c r="KBY73" s="103"/>
      <c r="KBZ73" s="103"/>
      <c r="KCA73" s="103"/>
      <c r="KCB73" s="103"/>
      <c r="KCC73" s="103"/>
      <c r="KCD73" s="103"/>
      <c r="KCE73" s="103"/>
      <c r="KCF73" s="103"/>
      <c r="KCG73" s="103"/>
      <c r="KCH73" s="103"/>
      <c r="KCI73" s="103"/>
      <c r="KCJ73" s="103"/>
      <c r="KCK73" s="103"/>
      <c r="KCL73" s="103"/>
      <c r="KCM73" s="103"/>
      <c r="KCN73" s="103"/>
      <c r="KCO73" s="103"/>
      <c r="KCP73" s="103"/>
      <c r="KCQ73" s="103"/>
      <c r="KCR73" s="103"/>
      <c r="KCS73" s="103"/>
      <c r="KCT73" s="103"/>
      <c r="KCU73" s="103"/>
      <c r="KCV73" s="103"/>
      <c r="KCW73" s="103"/>
      <c r="KCX73" s="103"/>
      <c r="KCY73" s="103"/>
      <c r="KCZ73" s="103"/>
      <c r="KDA73" s="103"/>
      <c r="KDB73" s="103"/>
      <c r="KDC73" s="103"/>
      <c r="KDD73" s="103"/>
      <c r="KDE73" s="103"/>
      <c r="KDF73" s="103"/>
      <c r="KDG73" s="103"/>
      <c r="KDH73" s="103"/>
      <c r="KDI73" s="103"/>
      <c r="KDJ73" s="103"/>
      <c r="KDK73" s="103"/>
      <c r="KDL73" s="103"/>
      <c r="KDM73" s="103"/>
      <c r="KDN73" s="103"/>
      <c r="KDO73" s="103"/>
      <c r="KDP73" s="103"/>
      <c r="KDQ73" s="103"/>
      <c r="KDR73" s="103"/>
      <c r="KDS73" s="103"/>
      <c r="KDT73" s="103"/>
      <c r="KDU73" s="103"/>
      <c r="KDV73" s="103"/>
      <c r="KDW73" s="103"/>
      <c r="KDX73" s="103"/>
      <c r="KDY73" s="103"/>
      <c r="KDZ73" s="103"/>
      <c r="KEA73" s="103"/>
      <c r="KEB73" s="103"/>
      <c r="KEC73" s="103"/>
      <c r="KED73" s="103"/>
      <c r="KEE73" s="103"/>
      <c r="KEF73" s="103"/>
      <c r="KEG73" s="103"/>
      <c r="KEH73" s="103"/>
      <c r="KEI73" s="103"/>
      <c r="KEJ73" s="103"/>
      <c r="KEK73" s="103"/>
      <c r="KEL73" s="103"/>
      <c r="KEM73" s="103"/>
      <c r="KEN73" s="103"/>
      <c r="KEO73" s="103"/>
      <c r="KEP73" s="103"/>
      <c r="KEQ73" s="103"/>
      <c r="KER73" s="103"/>
      <c r="KES73" s="103"/>
      <c r="KET73" s="103"/>
      <c r="KEU73" s="103"/>
      <c r="KEV73" s="103"/>
      <c r="KEW73" s="103"/>
      <c r="KEX73" s="103"/>
      <c r="KEY73" s="103"/>
      <c r="KEZ73" s="103"/>
      <c r="KFA73" s="103"/>
      <c r="KFB73" s="103"/>
      <c r="KFC73" s="103"/>
      <c r="KFD73" s="103"/>
      <c r="KFE73" s="103"/>
      <c r="KFF73" s="103"/>
      <c r="KFG73" s="103"/>
      <c r="KFH73" s="103"/>
      <c r="KFI73" s="103"/>
      <c r="KFJ73" s="103"/>
      <c r="KFK73" s="103"/>
      <c r="KFL73" s="103"/>
      <c r="KFM73" s="103"/>
      <c r="KFN73" s="103"/>
      <c r="KFO73" s="103"/>
      <c r="KFP73" s="103"/>
      <c r="KFQ73" s="103"/>
      <c r="KFR73" s="103"/>
      <c r="KFS73" s="103"/>
      <c r="KFT73" s="103"/>
      <c r="KFU73" s="103"/>
      <c r="KFV73" s="103"/>
      <c r="KFW73" s="103"/>
      <c r="KFX73" s="103"/>
      <c r="KFY73" s="103"/>
      <c r="KFZ73" s="103"/>
      <c r="KGA73" s="103"/>
      <c r="KGB73" s="103"/>
      <c r="KGC73" s="103"/>
      <c r="KGD73" s="103"/>
      <c r="KGE73" s="103"/>
      <c r="KGF73" s="103"/>
      <c r="KGG73" s="103"/>
      <c r="KGH73" s="103"/>
      <c r="KGI73" s="103"/>
      <c r="KGJ73" s="103"/>
      <c r="KGK73" s="103"/>
      <c r="KGL73" s="103"/>
      <c r="KGM73" s="103"/>
      <c r="KGN73" s="103"/>
      <c r="KGO73" s="103"/>
      <c r="KGP73" s="103"/>
      <c r="KGQ73" s="103"/>
      <c r="KGR73" s="103"/>
      <c r="KGS73" s="103"/>
      <c r="KGT73" s="103"/>
      <c r="KGU73" s="103"/>
      <c r="KGV73" s="103"/>
      <c r="KGW73" s="103"/>
      <c r="KGX73" s="103"/>
      <c r="KGY73" s="103"/>
      <c r="KGZ73" s="103"/>
      <c r="KHA73" s="103"/>
      <c r="KHB73" s="103"/>
      <c r="KHC73" s="103"/>
      <c r="KHD73" s="103"/>
      <c r="KHE73" s="103"/>
      <c r="KHF73" s="103"/>
      <c r="KHG73" s="103"/>
      <c r="KHH73" s="103"/>
      <c r="KHI73" s="103"/>
      <c r="KHJ73" s="103"/>
      <c r="KHK73" s="103"/>
      <c r="KHL73" s="103"/>
      <c r="KHM73" s="103"/>
      <c r="KHN73" s="103"/>
      <c r="KHO73" s="103"/>
      <c r="KHP73" s="103"/>
      <c r="KHQ73" s="103"/>
      <c r="KHR73" s="103"/>
      <c r="KHS73" s="103"/>
      <c r="KHT73" s="103"/>
      <c r="KHU73" s="103"/>
      <c r="KHV73" s="103"/>
      <c r="KHW73" s="103"/>
      <c r="KHX73" s="103"/>
      <c r="KHY73" s="103"/>
      <c r="KHZ73" s="103"/>
      <c r="KIA73" s="103"/>
      <c r="KIB73" s="103"/>
      <c r="KIC73" s="103"/>
      <c r="KID73" s="103"/>
      <c r="KIE73" s="103"/>
      <c r="KIF73" s="103"/>
      <c r="KIG73" s="103"/>
      <c r="KIH73" s="103"/>
      <c r="KII73" s="103"/>
      <c r="KIJ73" s="103"/>
      <c r="KIK73" s="103"/>
      <c r="KIL73" s="103"/>
      <c r="KIM73" s="103"/>
      <c r="KIN73" s="103"/>
      <c r="KIO73" s="103"/>
      <c r="KIP73" s="103"/>
      <c r="KIQ73" s="103"/>
      <c r="KIR73" s="103"/>
      <c r="KIS73" s="103"/>
      <c r="KIT73" s="103"/>
      <c r="KIU73" s="103"/>
      <c r="KIV73" s="103"/>
      <c r="KIW73" s="103"/>
      <c r="KIX73" s="103"/>
      <c r="KIY73" s="103"/>
      <c r="KIZ73" s="103"/>
      <c r="KJA73" s="103"/>
      <c r="KJB73" s="103"/>
      <c r="KJC73" s="103"/>
      <c r="KJD73" s="103"/>
      <c r="KJE73" s="103"/>
      <c r="KJF73" s="103"/>
      <c r="KJG73" s="103"/>
      <c r="KJH73" s="103"/>
      <c r="KJI73" s="103"/>
      <c r="KJJ73" s="103"/>
      <c r="KJK73" s="103"/>
      <c r="KJL73" s="103"/>
      <c r="KJM73" s="103"/>
      <c r="KJN73" s="103"/>
      <c r="KJO73" s="103"/>
      <c r="KJP73" s="103"/>
      <c r="KJQ73" s="103"/>
      <c r="KJR73" s="103"/>
      <c r="KJS73" s="103"/>
      <c r="KJT73" s="103"/>
      <c r="KJU73" s="103"/>
      <c r="KJV73" s="103"/>
      <c r="KJW73" s="103"/>
      <c r="KJX73" s="103"/>
      <c r="KJY73" s="103"/>
      <c r="KJZ73" s="103"/>
      <c r="KKA73" s="103"/>
      <c r="KKB73" s="103"/>
      <c r="KKC73" s="103"/>
      <c r="KKD73" s="103"/>
      <c r="KKE73" s="103"/>
      <c r="KKF73" s="103"/>
      <c r="KKG73" s="103"/>
      <c r="KKH73" s="103"/>
      <c r="KKI73" s="103"/>
      <c r="KKJ73" s="103"/>
      <c r="KKK73" s="103"/>
      <c r="KKL73" s="103"/>
      <c r="KKM73" s="103"/>
      <c r="KKN73" s="103"/>
      <c r="KKO73" s="103"/>
      <c r="KKP73" s="103"/>
      <c r="KKQ73" s="103"/>
      <c r="KKR73" s="103"/>
      <c r="KKS73" s="103"/>
      <c r="KKT73" s="103"/>
      <c r="KKU73" s="103"/>
      <c r="KKV73" s="103"/>
      <c r="KKW73" s="103"/>
      <c r="KKX73" s="103"/>
      <c r="KKY73" s="103"/>
      <c r="KKZ73" s="103"/>
      <c r="KLA73" s="103"/>
      <c r="KLB73" s="103"/>
      <c r="KLC73" s="103"/>
      <c r="KLD73" s="103"/>
      <c r="KLE73" s="103"/>
      <c r="KLF73" s="103"/>
      <c r="KLG73" s="103"/>
      <c r="KLH73" s="103"/>
      <c r="KLI73" s="103"/>
      <c r="KLJ73" s="103"/>
      <c r="KLK73" s="103"/>
      <c r="KLL73" s="103"/>
      <c r="KLM73" s="103"/>
      <c r="KLN73" s="103"/>
      <c r="KLO73" s="103"/>
      <c r="KLP73" s="103"/>
      <c r="KLQ73" s="103"/>
      <c r="KLR73" s="103"/>
      <c r="KLS73" s="103"/>
      <c r="KLT73" s="103"/>
      <c r="KLU73" s="103"/>
      <c r="KLV73" s="103"/>
      <c r="KLW73" s="103"/>
      <c r="KLX73" s="103"/>
      <c r="KLY73" s="103"/>
      <c r="KLZ73" s="103"/>
      <c r="KMA73" s="103"/>
      <c r="KMB73" s="103"/>
      <c r="KMC73" s="103"/>
      <c r="KMD73" s="103"/>
      <c r="KME73" s="103"/>
      <c r="KMF73" s="103"/>
      <c r="KMG73" s="103"/>
      <c r="KMH73" s="103"/>
      <c r="KMI73" s="103"/>
      <c r="KMJ73" s="103"/>
      <c r="KMK73" s="103"/>
      <c r="KML73" s="103"/>
      <c r="KMM73" s="103"/>
      <c r="KMN73" s="103"/>
      <c r="KMO73" s="103"/>
      <c r="KMP73" s="103"/>
      <c r="KMQ73" s="103"/>
      <c r="KMR73" s="103"/>
      <c r="KMS73" s="103"/>
      <c r="KMT73" s="103"/>
      <c r="KMU73" s="103"/>
      <c r="KMV73" s="103"/>
      <c r="KMW73" s="103"/>
      <c r="KMX73" s="103"/>
      <c r="KMY73" s="103"/>
      <c r="KMZ73" s="103"/>
      <c r="KNA73" s="103"/>
      <c r="KNB73" s="103"/>
      <c r="KNC73" s="103"/>
      <c r="KND73" s="103"/>
      <c r="KNE73" s="103"/>
      <c r="KNF73" s="103"/>
      <c r="KNG73" s="103"/>
      <c r="KNH73" s="103"/>
      <c r="KNI73" s="103"/>
      <c r="KNJ73" s="103"/>
      <c r="KNK73" s="103"/>
      <c r="KNL73" s="103"/>
      <c r="KNM73" s="103"/>
      <c r="KNN73" s="103"/>
      <c r="KNO73" s="103"/>
      <c r="KNP73" s="103"/>
      <c r="KNQ73" s="103"/>
      <c r="KNR73" s="103"/>
      <c r="KNS73" s="103"/>
      <c r="KNT73" s="103"/>
      <c r="KNU73" s="103"/>
      <c r="KNV73" s="103"/>
      <c r="KNW73" s="103"/>
      <c r="KNX73" s="103"/>
      <c r="KNY73" s="103"/>
      <c r="KNZ73" s="103"/>
      <c r="KOA73" s="103"/>
      <c r="KOB73" s="103"/>
      <c r="KOC73" s="103"/>
      <c r="KOD73" s="103"/>
      <c r="KOE73" s="103"/>
      <c r="KOF73" s="103"/>
      <c r="KOG73" s="103"/>
      <c r="KOH73" s="103"/>
      <c r="KOI73" s="103"/>
      <c r="KOJ73" s="103"/>
      <c r="KOK73" s="103"/>
      <c r="KOL73" s="103"/>
      <c r="KOM73" s="103"/>
      <c r="KON73" s="103"/>
      <c r="KOO73" s="103"/>
      <c r="KOP73" s="103"/>
      <c r="KOQ73" s="103"/>
      <c r="KOR73" s="103"/>
      <c r="KOS73" s="103"/>
      <c r="KOT73" s="103"/>
      <c r="KOU73" s="103"/>
      <c r="KOV73" s="103"/>
      <c r="KOW73" s="103"/>
      <c r="KOX73" s="103"/>
      <c r="KOY73" s="103"/>
      <c r="KOZ73" s="103"/>
      <c r="KPA73" s="103"/>
      <c r="KPB73" s="103"/>
      <c r="KPC73" s="103"/>
      <c r="KPD73" s="103"/>
      <c r="KPE73" s="103"/>
      <c r="KPF73" s="103"/>
      <c r="KPG73" s="103"/>
      <c r="KPH73" s="103"/>
      <c r="KPI73" s="103"/>
      <c r="KPJ73" s="103"/>
      <c r="KPK73" s="103"/>
      <c r="KPL73" s="103"/>
      <c r="KPM73" s="103"/>
      <c r="KPN73" s="103"/>
      <c r="KPO73" s="103"/>
      <c r="KPP73" s="103"/>
      <c r="KPQ73" s="103"/>
      <c r="KPR73" s="103"/>
      <c r="KPS73" s="103"/>
      <c r="KPT73" s="103"/>
      <c r="KPU73" s="103"/>
      <c r="KPV73" s="103"/>
      <c r="KPW73" s="103"/>
      <c r="KPX73" s="103"/>
      <c r="KPY73" s="103"/>
      <c r="KPZ73" s="103"/>
      <c r="KQA73" s="103"/>
      <c r="KQB73" s="103"/>
      <c r="KQC73" s="103"/>
      <c r="KQD73" s="103"/>
      <c r="KQE73" s="103"/>
      <c r="KQF73" s="103"/>
      <c r="KQG73" s="103"/>
      <c r="KQH73" s="103"/>
      <c r="KQI73" s="103"/>
      <c r="KQJ73" s="103"/>
      <c r="KQK73" s="103"/>
      <c r="KQL73" s="103"/>
      <c r="KQM73" s="103"/>
      <c r="KQN73" s="103"/>
      <c r="KQO73" s="103"/>
      <c r="KQP73" s="103"/>
      <c r="KQQ73" s="103"/>
      <c r="KQR73" s="103"/>
      <c r="KQS73" s="103"/>
      <c r="KQT73" s="103"/>
      <c r="KQU73" s="103"/>
      <c r="KQV73" s="103"/>
      <c r="KQW73" s="103"/>
      <c r="KQX73" s="103"/>
      <c r="KQY73" s="103"/>
      <c r="KQZ73" s="103"/>
      <c r="KRA73" s="103"/>
      <c r="KRB73" s="103"/>
      <c r="KRC73" s="103"/>
      <c r="KRD73" s="103"/>
      <c r="KRE73" s="103"/>
      <c r="KRF73" s="103"/>
      <c r="KRG73" s="103"/>
      <c r="KRH73" s="103"/>
      <c r="KRI73" s="103"/>
      <c r="KRJ73" s="103"/>
      <c r="KRK73" s="103"/>
      <c r="KRL73" s="103"/>
      <c r="KRM73" s="103"/>
      <c r="KRN73" s="103"/>
      <c r="KRO73" s="103"/>
      <c r="KRP73" s="103"/>
      <c r="KRQ73" s="103"/>
      <c r="KRR73" s="103"/>
      <c r="KRS73" s="103"/>
      <c r="KRT73" s="103"/>
      <c r="KRU73" s="103"/>
      <c r="KRV73" s="103"/>
      <c r="KRW73" s="103"/>
      <c r="KRX73" s="103"/>
      <c r="KRY73" s="103"/>
      <c r="KRZ73" s="103"/>
      <c r="KSA73" s="103"/>
      <c r="KSB73" s="103"/>
      <c r="KSC73" s="103"/>
      <c r="KSD73" s="103"/>
      <c r="KSE73" s="103"/>
      <c r="KSF73" s="103"/>
      <c r="KSG73" s="103"/>
      <c r="KSH73" s="103"/>
      <c r="KSI73" s="103"/>
      <c r="KSJ73" s="103"/>
      <c r="KSK73" s="103"/>
      <c r="KSL73" s="103"/>
      <c r="KSM73" s="103"/>
      <c r="KSN73" s="103"/>
      <c r="KSO73" s="103"/>
      <c r="KSP73" s="103"/>
      <c r="KSQ73" s="103"/>
      <c r="KSR73" s="103"/>
      <c r="KSS73" s="103"/>
      <c r="KST73" s="103"/>
      <c r="KSU73" s="103"/>
      <c r="KSV73" s="103"/>
      <c r="KSW73" s="103"/>
      <c r="KSX73" s="103"/>
      <c r="KSY73" s="103"/>
      <c r="KSZ73" s="103"/>
      <c r="KTA73" s="103"/>
      <c r="KTB73" s="103"/>
      <c r="KTC73" s="103"/>
      <c r="KTD73" s="103"/>
      <c r="KTE73" s="103"/>
      <c r="KTF73" s="103"/>
      <c r="KTG73" s="103"/>
      <c r="KTH73" s="103"/>
      <c r="KTI73" s="103"/>
      <c r="KTJ73" s="103"/>
      <c r="KTK73" s="103"/>
      <c r="KTL73" s="103"/>
      <c r="KTM73" s="103"/>
      <c r="KTN73" s="103"/>
      <c r="KTO73" s="103"/>
      <c r="KTP73" s="103"/>
      <c r="KTQ73" s="103"/>
      <c r="KTR73" s="103"/>
      <c r="KTS73" s="103"/>
      <c r="KTT73" s="103"/>
      <c r="KTU73" s="103"/>
      <c r="KTV73" s="103"/>
      <c r="KTW73" s="103"/>
      <c r="KTX73" s="103"/>
      <c r="KTY73" s="103"/>
      <c r="KTZ73" s="103"/>
      <c r="KUA73" s="103"/>
      <c r="KUB73" s="103"/>
      <c r="KUC73" s="103"/>
      <c r="KUD73" s="103"/>
      <c r="KUE73" s="103"/>
      <c r="KUF73" s="103"/>
      <c r="KUG73" s="103"/>
      <c r="KUH73" s="103"/>
      <c r="KUI73" s="103"/>
      <c r="KUJ73" s="103"/>
      <c r="KUK73" s="103"/>
      <c r="KUL73" s="103"/>
      <c r="KUM73" s="103"/>
      <c r="KUN73" s="103"/>
      <c r="KUO73" s="103"/>
      <c r="KUP73" s="103"/>
      <c r="KUQ73" s="103"/>
      <c r="KUR73" s="103"/>
      <c r="KUS73" s="103"/>
      <c r="KUT73" s="103"/>
      <c r="KUU73" s="103"/>
      <c r="KUV73" s="103"/>
      <c r="KUW73" s="103"/>
      <c r="KUX73" s="103"/>
      <c r="KUY73" s="103"/>
      <c r="KUZ73" s="103"/>
      <c r="KVA73" s="103"/>
      <c r="KVB73" s="103"/>
      <c r="KVC73" s="103"/>
      <c r="KVD73" s="103"/>
      <c r="KVE73" s="103"/>
      <c r="KVF73" s="103"/>
      <c r="KVG73" s="103"/>
      <c r="KVH73" s="103"/>
      <c r="KVI73" s="103"/>
      <c r="KVJ73" s="103"/>
      <c r="KVK73" s="103"/>
      <c r="KVL73" s="103"/>
      <c r="KVM73" s="103"/>
      <c r="KVN73" s="103"/>
      <c r="KVO73" s="103"/>
      <c r="KVP73" s="103"/>
      <c r="KVQ73" s="103"/>
      <c r="KVR73" s="103"/>
      <c r="KVS73" s="103"/>
      <c r="KVT73" s="103"/>
      <c r="KVU73" s="103"/>
      <c r="KVV73" s="103"/>
      <c r="KVW73" s="103"/>
      <c r="KVX73" s="103"/>
      <c r="KVY73" s="103"/>
      <c r="KVZ73" s="103"/>
      <c r="KWA73" s="103"/>
      <c r="KWB73" s="103"/>
      <c r="KWC73" s="103"/>
      <c r="KWD73" s="103"/>
      <c r="KWE73" s="103"/>
      <c r="KWF73" s="103"/>
      <c r="KWG73" s="103"/>
      <c r="KWH73" s="103"/>
      <c r="KWI73" s="103"/>
      <c r="KWJ73" s="103"/>
      <c r="KWK73" s="103"/>
      <c r="KWL73" s="103"/>
      <c r="KWM73" s="103"/>
      <c r="KWN73" s="103"/>
      <c r="KWO73" s="103"/>
      <c r="KWP73" s="103"/>
      <c r="KWQ73" s="103"/>
      <c r="KWR73" s="103"/>
      <c r="KWS73" s="103"/>
      <c r="KWT73" s="103"/>
      <c r="KWU73" s="103"/>
      <c r="KWV73" s="103"/>
      <c r="KWW73" s="103"/>
      <c r="KWX73" s="103"/>
      <c r="KWY73" s="103"/>
      <c r="KWZ73" s="103"/>
      <c r="KXA73" s="103"/>
      <c r="KXB73" s="103"/>
      <c r="KXC73" s="103"/>
      <c r="KXD73" s="103"/>
      <c r="KXE73" s="103"/>
      <c r="KXF73" s="103"/>
      <c r="KXG73" s="103"/>
      <c r="KXH73" s="103"/>
      <c r="KXI73" s="103"/>
      <c r="KXJ73" s="103"/>
      <c r="KXK73" s="103"/>
      <c r="KXL73" s="103"/>
      <c r="KXM73" s="103"/>
      <c r="KXN73" s="103"/>
      <c r="KXO73" s="103"/>
      <c r="KXP73" s="103"/>
      <c r="KXQ73" s="103"/>
      <c r="KXR73" s="103"/>
      <c r="KXS73" s="103"/>
      <c r="KXT73" s="103"/>
      <c r="KXU73" s="103"/>
      <c r="KXV73" s="103"/>
      <c r="KXW73" s="103"/>
      <c r="KXX73" s="103"/>
      <c r="KXY73" s="103"/>
      <c r="KXZ73" s="103"/>
      <c r="KYA73" s="103"/>
      <c r="KYB73" s="103"/>
      <c r="KYC73" s="103"/>
      <c r="KYD73" s="103"/>
      <c r="KYE73" s="103"/>
      <c r="KYF73" s="103"/>
      <c r="KYG73" s="103"/>
      <c r="KYH73" s="103"/>
      <c r="KYI73" s="103"/>
      <c r="KYJ73" s="103"/>
      <c r="KYK73" s="103"/>
      <c r="KYL73" s="103"/>
      <c r="KYM73" s="103"/>
      <c r="KYN73" s="103"/>
      <c r="KYO73" s="103"/>
      <c r="KYP73" s="103"/>
      <c r="KYQ73" s="103"/>
      <c r="KYR73" s="103"/>
      <c r="KYS73" s="103"/>
      <c r="KYT73" s="103"/>
      <c r="KYU73" s="103"/>
      <c r="KYV73" s="103"/>
      <c r="KYW73" s="103"/>
      <c r="KYX73" s="103"/>
      <c r="KYY73" s="103"/>
      <c r="KYZ73" s="103"/>
      <c r="KZA73" s="103"/>
      <c r="KZB73" s="103"/>
      <c r="KZC73" s="103"/>
      <c r="KZD73" s="103"/>
      <c r="KZE73" s="103"/>
      <c r="KZF73" s="103"/>
      <c r="KZG73" s="103"/>
      <c r="KZH73" s="103"/>
      <c r="KZI73" s="103"/>
      <c r="KZJ73" s="103"/>
      <c r="KZK73" s="103"/>
      <c r="KZL73" s="103"/>
      <c r="KZM73" s="103"/>
      <c r="KZN73" s="103"/>
      <c r="KZO73" s="103"/>
      <c r="KZP73" s="103"/>
      <c r="KZQ73" s="103"/>
      <c r="KZR73" s="103"/>
      <c r="KZS73" s="103"/>
      <c r="KZT73" s="103"/>
      <c r="KZU73" s="103"/>
      <c r="KZV73" s="103"/>
      <c r="KZW73" s="103"/>
      <c r="KZX73" s="103"/>
      <c r="KZY73" s="103"/>
      <c r="KZZ73" s="103"/>
      <c r="LAA73" s="103"/>
      <c r="LAB73" s="103"/>
      <c r="LAC73" s="103"/>
      <c r="LAD73" s="103"/>
      <c r="LAE73" s="103"/>
      <c r="LAF73" s="103"/>
      <c r="LAG73" s="103"/>
      <c r="LAH73" s="103"/>
      <c r="LAI73" s="103"/>
      <c r="LAJ73" s="103"/>
      <c r="LAK73" s="103"/>
      <c r="LAL73" s="103"/>
      <c r="LAM73" s="103"/>
      <c r="LAN73" s="103"/>
      <c r="LAO73" s="103"/>
      <c r="LAP73" s="103"/>
      <c r="LAQ73" s="103"/>
      <c r="LAR73" s="103"/>
      <c r="LAS73" s="103"/>
      <c r="LAT73" s="103"/>
      <c r="LAU73" s="103"/>
      <c r="LAV73" s="103"/>
      <c r="LAW73" s="103"/>
      <c r="LAX73" s="103"/>
      <c r="LAY73" s="103"/>
      <c r="LAZ73" s="103"/>
      <c r="LBA73" s="103"/>
      <c r="LBB73" s="103"/>
      <c r="LBC73" s="103"/>
      <c r="LBD73" s="103"/>
      <c r="LBE73" s="103"/>
      <c r="LBF73" s="103"/>
      <c r="LBG73" s="103"/>
      <c r="LBH73" s="103"/>
      <c r="LBI73" s="103"/>
      <c r="LBJ73" s="103"/>
      <c r="LBK73" s="103"/>
      <c r="LBL73" s="103"/>
      <c r="LBM73" s="103"/>
      <c r="LBN73" s="103"/>
      <c r="LBO73" s="103"/>
      <c r="LBP73" s="103"/>
      <c r="LBQ73" s="103"/>
      <c r="LBR73" s="103"/>
      <c r="LBS73" s="103"/>
      <c r="LBT73" s="103"/>
      <c r="LBU73" s="103"/>
      <c r="LBV73" s="103"/>
      <c r="LBW73" s="103"/>
      <c r="LBX73" s="103"/>
      <c r="LBY73" s="103"/>
      <c r="LBZ73" s="103"/>
      <c r="LCA73" s="103"/>
      <c r="LCB73" s="103"/>
      <c r="LCC73" s="103"/>
      <c r="LCD73" s="103"/>
      <c r="LCE73" s="103"/>
      <c r="LCF73" s="103"/>
      <c r="LCG73" s="103"/>
      <c r="LCH73" s="103"/>
      <c r="LCI73" s="103"/>
      <c r="LCJ73" s="103"/>
      <c r="LCK73" s="103"/>
      <c r="LCL73" s="103"/>
      <c r="LCM73" s="103"/>
      <c r="LCN73" s="103"/>
      <c r="LCO73" s="103"/>
      <c r="LCP73" s="103"/>
      <c r="LCQ73" s="103"/>
      <c r="LCR73" s="103"/>
      <c r="LCS73" s="103"/>
      <c r="LCT73" s="103"/>
      <c r="LCU73" s="103"/>
      <c r="LCV73" s="103"/>
      <c r="LCW73" s="103"/>
      <c r="LCX73" s="103"/>
      <c r="LCY73" s="103"/>
      <c r="LCZ73" s="103"/>
      <c r="LDA73" s="103"/>
      <c r="LDB73" s="103"/>
      <c r="LDC73" s="103"/>
      <c r="LDD73" s="103"/>
      <c r="LDE73" s="103"/>
      <c r="LDF73" s="103"/>
      <c r="LDG73" s="103"/>
      <c r="LDH73" s="103"/>
      <c r="LDI73" s="103"/>
      <c r="LDJ73" s="103"/>
      <c r="LDK73" s="103"/>
      <c r="LDL73" s="103"/>
      <c r="LDM73" s="103"/>
      <c r="LDN73" s="103"/>
      <c r="LDO73" s="103"/>
      <c r="LDP73" s="103"/>
      <c r="LDQ73" s="103"/>
      <c r="LDR73" s="103"/>
      <c r="LDS73" s="103"/>
      <c r="LDT73" s="103"/>
      <c r="LDU73" s="103"/>
      <c r="LDV73" s="103"/>
      <c r="LDW73" s="103"/>
      <c r="LDX73" s="103"/>
      <c r="LDY73" s="103"/>
      <c r="LDZ73" s="103"/>
      <c r="LEA73" s="103"/>
      <c r="LEB73" s="103"/>
      <c r="LEC73" s="103"/>
      <c r="LED73" s="103"/>
      <c r="LEE73" s="103"/>
      <c r="LEF73" s="103"/>
      <c r="LEG73" s="103"/>
      <c r="LEH73" s="103"/>
      <c r="LEI73" s="103"/>
      <c r="LEJ73" s="103"/>
      <c r="LEK73" s="103"/>
      <c r="LEL73" s="103"/>
      <c r="LEM73" s="103"/>
      <c r="LEN73" s="103"/>
      <c r="LEO73" s="103"/>
      <c r="LEP73" s="103"/>
      <c r="LEQ73" s="103"/>
      <c r="LER73" s="103"/>
      <c r="LES73" s="103"/>
      <c r="LET73" s="103"/>
      <c r="LEU73" s="103"/>
      <c r="LEV73" s="103"/>
      <c r="LEW73" s="103"/>
      <c r="LEX73" s="103"/>
      <c r="LEY73" s="103"/>
      <c r="LEZ73" s="103"/>
      <c r="LFA73" s="103"/>
      <c r="LFB73" s="103"/>
      <c r="LFC73" s="103"/>
      <c r="LFD73" s="103"/>
      <c r="LFE73" s="103"/>
      <c r="LFF73" s="103"/>
      <c r="LFG73" s="103"/>
      <c r="LFH73" s="103"/>
      <c r="LFI73" s="103"/>
      <c r="LFJ73" s="103"/>
      <c r="LFK73" s="103"/>
      <c r="LFL73" s="103"/>
      <c r="LFM73" s="103"/>
      <c r="LFN73" s="103"/>
      <c r="LFO73" s="103"/>
      <c r="LFP73" s="103"/>
      <c r="LFQ73" s="103"/>
      <c r="LFR73" s="103"/>
      <c r="LFS73" s="103"/>
      <c r="LFT73" s="103"/>
      <c r="LFU73" s="103"/>
      <c r="LFV73" s="103"/>
      <c r="LFW73" s="103"/>
      <c r="LFX73" s="103"/>
      <c r="LFY73" s="103"/>
      <c r="LFZ73" s="103"/>
      <c r="LGA73" s="103"/>
      <c r="LGB73" s="103"/>
      <c r="LGC73" s="103"/>
      <c r="LGD73" s="103"/>
      <c r="LGE73" s="103"/>
      <c r="LGF73" s="103"/>
      <c r="LGG73" s="103"/>
      <c r="LGH73" s="103"/>
      <c r="LGI73" s="103"/>
      <c r="LGJ73" s="103"/>
      <c r="LGK73" s="103"/>
      <c r="LGL73" s="103"/>
      <c r="LGM73" s="103"/>
      <c r="LGN73" s="103"/>
      <c r="LGO73" s="103"/>
      <c r="LGP73" s="103"/>
      <c r="LGQ73" s="103"/>
      <c r="LGR73" s="103"/>
      <c r="LGS73" s="103"/>
      <c r="LGT73" s="103"/>
      <c r="LGU73" s="103"/>
      <c r="LGV73" s="103"/>
      <c r="LGW73" s="103"/>
      <c r="LGX73" s="103"/>
      <c r="LGY73" s="103"/>
      <c r="LGZ73" s="103"/>
      <c r="LHA73" s="103"/>
      <c r="LHB73" s="103"/>
      <c r="LHC73" s="103"/>
      <c r="LHD73" s="103"/>
      <c r="LHE73" s="103"/>
      <c r="LHF73" s="103"/>
      <c r="LHG73" s="103"/>
      <c r="LHH73" s="103"/>
      <c r="LHI73" s="103"/>
      <c r="LHJ73" s="103"/>
      <c r="LHK73" s="103"/>
      <c r="LHL73" s="103"/>
      <c r="LHM73" s="103"/>
      <c r="LHN73" s="103"/>
      <c r="LHO73" s="103"/>
      <c r="LHP73" s="103"/>
      <c r="LHQ73" s="103"/>
      <c r="LHR73" s="103"/>
      <c r="LHS73" s="103"/>
      <c r="LHT73" s="103"/>
      <c r="LHU73" s="103"/>
      <c r="LHV73" s="103"/>
      <c r="LHW73" s="103"/>
      <c r="LHX73" s="103"/>
      <c r="LHY73" s="103"/>
      <c r="LHZ73" s="103"/>
      <c r="LIA73" s="103"/>
      <c r="LIB73" s="103"/>
      <c r="LIC73" s="103"/>
      <c r="LID73" s="103"/>
      <c r="LIE73" s="103"/>
      <c r="LIF73" s="103"/>
      <c r="LIG73" s="103"/>
      <c r="LIH73" s="103"/>
      <c r="LII73" s="103"/>
      <c r="LIJ73" s="103"/>
      <c r="LIK73" s="103"/>
      <c r="LIL73" s="103"/>
      <c r="LIM73" s="103"/>
      <c r="LIN73" s="103"/>
      <c r="LIO73" s="103"/>
      <c r="LIP73" s="103"/>
      <c r="LIQ73" s="103"/>
      <c r="LIR73" s="103"/>
      <c r="LIS73" s="103"/>
      <c r="LIT73" s="103"/>
      <c r="LIU73" s="103"/>
      <c r="LIV73" s="103"/>
      <c r="LIW73" s="103"/>
      <c r="LIX73" s="103"/>
      <c r="LIY73" s="103"/>
      <c r="LIZ73" s="103"/>
      <c r="LJA73" s="103"/>
      <c r="LJB73" s="103"/>
      <c r="LJC73" s="103"/>
      <c r="LJD73" s="103"/>
      <c r="LJE73" s="103"/>
      <c r="LJF73" s="103"/>
      <c r="LJG73" s="103"/>
      <c r="LJH73" s="103"/>
      <c r="LJI73" s="103"/>
      <c r="LJJ73" s="103"/>
      <c r="LJK73" s="103"/>
      <c r="LJL73" s="103"/>
      <c r="LJM73" s="103"/>
      <c r="LJN73" s="103"/>
      <c r="LJO73" s="103"/>
      <c r="LJP73" s="103"/>
      <c r="LJQ73" s="103"/>
      <c r="LJR73" s="103"/>
      <c r="LJS73" s="103"/>
      <c r="LJT73" s="103"/>
      <c r="LJU73" s="103"/>
      <c r="LJV73" s="103"/>
      <c r="LJW73" s="103"/>
      <c r="LJX73" s="103"/>
      <c r="LJY73" s="103"/>
      <c r="LJZ73" s="103"/>
      <c r="LKA73" s="103"/>
      <c r="LKB73" s="103"/>
      <c r="LKC73" s="103"/>
      <c r="LKD73" s="103"/>
      <c r="LKE73" s="103"/>
      <c r="LKF73" s="103"/>
      <c r="LKG73" s="103"/>
      <c r="LKH73" s="103"/>
      <c r="LKI73" s="103"/>
      <c r="LKJ73" s="103"/>
      <c r="LKK73" s="103"/>
      <c r="LKL73" s="103"/>
      <c r="LKM73" s="103"/>
      <c r="LKN73" s="103"/>
      <c r="LKO73" s="103"/>
      <c r="LKP73" s="103"/>
      <c r="LKQ73" s="103"/>
      <c r="LKR73" s="103"/>
      <c r="LKS73" s="103"/>
      <c r="LKT73" s="103"/>
      <c r="LKU73" s="103"/>
      <c r="LKV73" s="103"/>
      <c r="LKW73" s="103"/>
      <c r="LKX73" s="103"/>
      <c r="LKY73" s="103"/>
      <c r="LKZ73" s="103"/>
      <c r="LLA73" s="103"/>
      <c r="LLB73" s="103"/>
      <c r="LLC73" s="103"/>
      <c r="LLD73" s="103"/>
      <c r="LLE73" s="103"/>
      <c r="LLF73" s="103"/>
      <c r="LLG73" s="103"/>
      <c r="LLH73" s="103"/>
      <c r="LLI73" s="103"/>
      <c r="LLJ73" s="103"/>
      <c r="LLK73" s="103"/>
      <c r="LLL73" s="103"/>
      <c r="LLM73" s="103"/>
      <c r="LLN73" s="103"/>
      <c r="LLO73" s="103"/>
      <c r="LLP73" s="103"/>
      <c r="LLQ73" s="103"/>
      <c r="LLR73" s="103"/>
      <c r="LLS73" s="103"/>
      <c r="LLT73" s="103"/>
      <c r="LLU73" s="103"/>
      <c r="LLV73" s="103"/>
      <c r="LLW73" s="103"/>
      <c r="LLX73" s="103"/>
      <c r="LLY73" s="103"/>
      <c r="LLZ73" s="103"/>
      <c r="LMA73" s="103"/>
      <c r="LMB73" s="103"/>
      <c r="LMC73" s="103"/>
      <c r="LMD73" s="103"/>
      <c r="LME73" s="103"/>
      <c r="LMF73" s="103"/>
      <c r="LMG73" s="103"/>
      <c r="LMH73" s="103"/>
      <c r="LMI73" s="103"/>
      <c r="LMJ73" s="103"/>
      <c r="LMK73" s="103"/>
      <c r="LML73" s="103"/>
      <c r="LMM73" s="103"/>
      <c r="LMN73" s="103"/>
      <c r="LMO73" s="103"/>
      <c r="LMP73" s="103"/>
      <c r="LMQ73" s="103"/>
      <c r="LMR73" s="103"/>
      <c r="LMS73" s="103"/>
      <c r="LMT73" s="103"/>
      <c r="LMU73" s="103"/>
      <c r="LMV73" s="103"/>
      <c r="LMW73" s="103"/>
      <c r="LMX73" s="103"/>
      <c r="LMY73" s="103"/>
      <c r="LMZ73" s="103"/>
      <c r="LNA73" s="103"/>
      <c r="LNB73" s="103"/>
      <c r="LNC73" s="103"/>
      <c r="LND73" s="103"/>
      <c r="LNE73" s="103"/>
      <c r="LNF73" s="103"/>
      <c r="LNG73" s="103"/>
      <c r="LNH73" s="103"/>
      <c r="LNI73" s="103"/>
      <c r="LNJ73" s="103"/>
      <c r="LNK73" s="103"/>
      <c r="LNL73" s="103"/>
      <c r="LNM73" s="103"/>
      <c r="LNN73" s="103"/>
      <c r="LNO73" s="103"/>
      <c r="LNP73" s="103"/>
      <c r="LNQ73" s="103"/>
      <c r="LNR73" s="103"/>
      <c r="LNS73" s="103"/>
      <c r="LNT73" s="103"/>
      <c r="LNU73" s="103"/>
      <c r="LNV73" s="103"/>
      <c r="LNW73" s="103"/>
      <c r="LNX73" s="103"/>
      <c r="LNY73" s="103"/>
      <c r="LNZ73" s="103"/>
      <c r="LOA73" s="103"/>
      <c r="LOB73" s="103"/>
      <c r="LOC73" s="103"/>
      <c r="LOD73" s="103"/>
      <c r="LOE73" s="103"/>
      <c r="LOF73" s="103"/>
      <c r="LOG73" s="103"/>
      <c r="LOH73" s="103"/>
      <c r="LOI73" s="103"/>
      <c r="LOJ73" s="103"/>
      <c r="LOK73" s="103"/>
      <c r="LOL73" s="103"/>
      <c r="LOM73" s="103"/>
      <c r="LON73" s="103"/>
      <c r="LOO73" s="103"/>
      <c r="LOP73" s="103"/>
      <c r="LOQ73" s="103"/>
      <c r="LOR73" s="103"/>
      <c r="LOS73" s="103"/>
      <c r="LOT73" s="103"/>
      <c r="LOU73" s="103"/>
      <c r="LOV73" s="103"/>
      <c r="LOW73" s="103"/>
      <c r="LOX73" s="103"/>
      <c r="LOY73" s="103"/>
      <c r="LOZ73" s="103"/>
      <c r="LPA73" s="103"/>
      <c r="LPB73" s="103"/>
      <c r="LPC73" s="103"/>
      <c r="LPD73" s="103"/>
      <c r="LPE73" s="103"/>
      <c r="LPF73" s="103"/>
      <c r="LPG73" s="103"/>
      <c r="LPH73" s="103"/>
      <c r="LPI73" s="103"/>
      <c r="LPJ73" s="103"/>
      <c r="LPK73" s="103"/>
      <c r="LPL73" s="103"/>
      <c r="LPM73" s="103"/>
      <c r="LPN73" s="103"/>
      <c r="LPO73" s="103"/>
      <c r="LPP73" s="103"/>
      <c r="LPQ73" s="103"/>
      <c r="LPR73" s="103"/>
      <c r="LPS73" s="103"/>
      <c r="LPT73" s="103"/>
      <c r="LPU73" s="103"/>
      <c r="LPV73" s="103"/>
      <c r="LPW73" s="103"/>
      <c r="LPX73" s="103"/>
      <c r="LPY73" s="103"/>
      <c r="LPZ73" s="103"/>
      <c r="LQA73" s="103"/>
      <c r="LQB73" s="103"/>
      <c r="LQC73" s="103"/>
      <c r="LQD73" s="103"/>
      <c r="LQE73" s="103"/>
      <c r="LQF73" s="103"/>
      <c r="LQG73" s="103"/>
      <c r="LQH73" s="103"/>
      <c r="LQI73" s="103"/>
      <c r="LQJ73" s="103"/>
      <c r="LQK73" s="103"/>
      <c r="LQL73" s="103"/>
      <c r="LQM73" s="103"/>
      <c r="LQN73" s="103"/>
      <c r="LQO73" s="103"/>
      <c r="LQP73" s="103"/>
      <c r="LQQ73" s="103"/>
      <c r="LQR73" s="103"/>
      <c r="LQS73" s="103"/>
      <c r="LQT73" s="103"/>
      <c r="LQU73" s="103"/>
      <c r="LQV73" s="103"/>
      <c r="LQW73" s="103"/>
      <c r="LQX73" s="103"/>
      <c r="LQY73" s="103"/>
      <c r="LQZ73" s="103"/>
      <c r="LRA73" s="103"/>
      <c r="LRB73" s="103"/>
      <c r="LRC73" s="103"/>
      <c r="LRD73" s="103"/>
      <c r="LRE73" s="103"/>
      <c r="LRF73" s="103"/>
      <c r="LRG73" s="103"/>
      <c r="LRH73" s="103"/>
      <c r="LRI73" s="103"/>
      <c r="LRJ73" s="103"/>
      <c r="LRK73" s="103"/>
      <c r="LRL73" s="103"/>
      <c r="LRM73" s="103"/>
      <c r="LRN73" s="103"/>
      <c r="LRO73" s="103"/>
      <c r="LRP73" s="103"/>
      <c r="LRQ73" s="103"/>
      <c r="LRR73" s="103"/>
      <c r="LRS73" s="103"/>
      <c r="LRT73" s="103"/>
      <c r="LRU73" s="103"/>
      <c r="LRV73" s="103"/>
      <c r="LRW73" s="103"/>
      <c r="LRX73" s="103"/>
      <c r="LRY73" s="103"/>
      <c r="LRZ73" s="103"/>
      <c r="LSA73" s="103"/>
      <c r="LSB73" s="103"/>
      <c r="LSC73" s="103"/>
      <c r="LSD73" s="103"/>
      <c r="LSE73" s="103"/>
      <c r="LSF73" s="103"/>
      <c r="LSG73" s="103"/>
      <c r="LSH73" s="103"/>
      <c r="LSI73" s="103"/>
      <c r="LSJ73" s="103"/>
      <c r="LSK73" s="103"/>
      <c r="LSL73" s="103"/>
      <c r="LSM73" s="103"/>
      <c r="LSN73" s="103"/>
      <c r="LSO73" s="103"/>
      <c r="LSP73" s="103"/>
      <c r="LSQ73" s="103"/>
      <c r="LSR73" s="103"/>
      <c r="LSS73" s="103"/>
      <c r="LST73" s="103"/>
      <c r="LSU73" s="103"/>
      <c r="LSV73" s="103"/>
      <c r="LSW73" s="103"/>
      <c r="LSX73" s="103"/>
      <c r="LSY73" s="103"/>
      <c r="LSZ73" s="103"/>
      <c r="LTA73" s="103"/>
      <c r="LTB73" s="103"/>
      <c r="LTC73" s="103"/>
      <c r="LTD73" s="103"/>
      <c r="LTE73" s="103"/>
      <c r="LTF73" s="103"/>
      <c r="LTG73" s="103"/>
      <c r="LTH73" s="103"/>
      <c r="LTI73" s="103"/>
      <c r="LTJ73" s="103"/>
      <c r="LTK73" s="103"/>
      <c r="LTL73" s="103"/>
      <c r="LTM73" s="103"/>
      <c r="LTN73" s="103"/>
      <c r="LTO73" s="103"/>
      <c r="LTP73" s="103"/>
      <c r="LTQ73" s="103"/>
      <c r="LTR73" s="103"/>
      <c r="LTS73" s="103"/>
      <c r="LTT73" s="103"/>
      <c r="LTU73" s="103"/>
      <c r="LTV73" s="103"/>
      <c r="LTW73" s="103"/>
      <c r="LTX73" s="103"/>
      <c r="LTY73" s="103"/>
      <c r="LTZ73" s="103"/>
      <c r="LUA73" s="103"/>
      <c r="LUB73" s="103"/>
      <c r="LUC73" s="103"/>
      <c r="LUD73" s="103"/>
      <c r="LUE73" s="103"/>
      <c r="LUF73" s="103"/>
      <c r="LUG73" s="103"/>
      <c r="LUH73" s="103"/>
      <c r="LUI73" s="103"/>
      <c r="LUJ73" s="103"/>
      <c r="LUK73" s="103"/>
      <c r="LUL73" s="103"/>
      <c r="LUM73" s="103"/>
      <c r="LUN73" s="103"/>
      <c r="LUO73" s="103"/>
      <c r="LUP73" s="103"/>
      <c r="LUQ73" s="103"/>
      <c r="LUR73" s="103"/>
      <c r="LUS73" s="103"/>
      <c r="LUT73" s="103"/>
      <c r="LUU73" s="103"/>
      <c r="LUV73" s="103"/>
      <c r="LUW73" s="103"/>
      <c r="LUX73" s="103"/>
      <c r="LUY73" s="103"/>
      <c r="LUZ73" s="103"/>
      <c r="LVA73" s="103"/>
      <c r="LVB73" s="103"/>
      <c r="LVC73" s="103"/>
      <c r="LVD73" s="103"/>
      <c r="LVE73" s="103"/>
      <c r="LVF73" s="103"/>
      <c r="LVG73" s="103"/>
      <c r="LVH73" s="103"/>
      <c r="LVI73" s="103"/>
      <c r="LVJ73" s="103"/>
      <c r="LVK73" s="103"/>
      <c r="LVL73" s="103"/>
      <c r="LVM73" s="103"/>
      <c r="LVN73" s="103"/>
      <c r="LVO73" s="103"/>
      <c r="LVP73" s="103"/>
      <c r="LVQ73" s="103"/>
      <c r="LVR73" s="103"/>
      <c r="LVS73" s="103"/>
      <c r="LVT73" s="103"/>
      <c r="LVU73" s="103"/>
      <c r="LVV73" s="103"/>
      <c r="LVW73" s="103"/>
      <c r="LVX73" s="103"/>
      <c r="LVY73" s="103"/>
      <c r="LVZ73" s="103"/>
      <c r="LWA73" s="103"/>
      <c r="LWB73" s="103"/>
      <c r="LWC73" s="103"/>
      <c r="LWD73" s="103"/>
      <c r="LWE73" s="103"/>
      <c r="LWF73" s="103"/>
      <c r="LWG73" s="103"/>
      <c r="LWH73" s="103"/>
      <c r="LWI73" s="103"/>
      <c r="LWJ73" s="103"/>
      <c r="LWK73" s="103"/>
      <c r="LWL73" s="103"/>
      <c r="LWM73" s="103"/>
      <c r="LWN73" s="103"/>
      <c r="LWO73" s="103"/>
      <c r="LWP73" s="103"/>
      <c r="LWQ73" s="103"/>
      <c r="LWR73" s="103"/>
      <c r="LWS73" s="103"/>
      <c r="LWT73" s="103"/>
      <c r="LWU73" s="103"/>
      <c r="LWV73" s="103"/>
      <c r="LWW73" s="103"/>
      <c r="LWX73" s="103"/>
      <c r="LWY73" s="103"/>
      <c r="LWZ73" s="103"/>
      <c r="LXA73" s="103"/>
      <c r="LXB73" s="103"/>
      <c r="LXC73" s="103"/>
      <c r="LXD73" s="103"/>
      <c r="LXE73" s="103"/>
      <c r="LXF73" s="103"/>
      <c r="LXG73" s="103"/>
      <c r="LXH73" s="103"/>
      <c r="LXI73" s="103"/>
      <c r="LXJ73" s="103"/>
      <c r="LXK73" s="103"/>
      <c r="LXL73" s="103"/>
      <c r="LXM73" s="103"/>
      <c r="LXN73" s="103"/>
      <c r="LXO73" s="103"/>
      <c r="LXP73" s="103"/>
      <c r="LXQ73" s="103"/>
      <c r="LXR73" s="103"/>
      <c r="LXS73" s="103"/>
      <c r="LXT73" s="103"/>
      <c r="LXU73" s="103"/>
      <c r="LXV73" s="103"/>
      <c r="LXW73" s="103"/>
      <c r="LXX73" s="103"/>
      <c r="LXY73" s="103"/>
      <c r="LXZ73" s="103"/>
      <c r="LYA73" s="103"/>
      <c r="LYB73" s="103"/>
      <c r="LYC73" s="103"/>
      <c r="LYD73" s="103"/>
      <c r="LYE73" s="103"/>
      <c r="LYF73" s="103"/>
      <c r="LYG73" s="103"/>
      <c r="LYH73" s="103"/>
      <c r="LYI73" s="103"/>
      <c r="LYJ73" s="103"/>
      <c r="LYK73" s="103"/>
      <c r="LYL73" s="103"/>
      <c r="LYM73" s="103"/>
      <c r="LYN73" s="103"/>
      <c r="LYO73" s="103"/>
      <c r="LYP73" s="103"/>
      <c r="LYQ73" s="103"/>
      <c r="LYR73" s="103"/>
      <c r="LYS73" s="103"/>
      <c r="LYT73" s="103"/>
      <c r="LYU73" s="103"/>
      <c r="LYV73" s="103"/>
      <c r="LYW73" s="103"/>
      <c r="LYX73" s="103"/>
      <c r="LYY73" s="103"/>
      <c r="LYZ73" s="103"/>
      <c r="LZA73" s="103"/>
      <c r="LZB73" s="103"/>
      <c r="LZC73" s="103"/>
      <c r="LZD73" s="103"/>
      <c r="LZE73" s="103"/>
      <c r="LZF73" s="103"/>
      <c r="LZG73" s="103"/>
      <c r="LZH73" s="103"/>
      <c r="LZI73" s="103"/>
      <c r="LZJ73" s="103"/>
      <c r="LZK73" s="103"/>
      <c r="LZL73" s="103"/>
      <c r="LZM73" s="103"/>
      <c r="LZN73" s="103"/>
      <c r="LZO73" s="103"/>
      <c r="LZP73" s="103"/>
      <c r="LZQ73" s="103"/>
      <c r="LZR73" s="103"/>
      <c r="LZS73" s="103"/>
      <c r="LZT73" s="103"/>
      <c r="LZU73" s="103"/>
      <c r="LZV73" s="103"/>
      <c r="LZW73" s="103"/>
      <c r="LZX73" s="103"/>
      <c r="LZY73" s="103"/>
      <c r="LZZ73" s="103"/>
      <c r="MAA73" s="103"/>
      <c r="MAB73" s="103"/>
      <c r="MAC73" s="103"/>
      <c r="MAD73" s="103"/>
      <c r="MAE73" s="103"/>
      <c r="MAF73" s="103"/>
      <c r="MAG73" s="103"/>
      <c r="MAH73" s="103"/>
      <c r="MAI73" s="103"/>
      <c r="MAJ73" s="103"/>
      <c r="MAK73" s="103"/>
      <c r="MAL73" s="103"/>
      <c r="MAM73" s="103"/>
      <c r="MAN73" s="103"/>
      <c r="MAO73" s="103"/>
      <c r="MAP73" s="103"/>
      <c r="MAQ73" s="103"/>
      <c r="MAR73" s="103"/>
      <c r="MAS73" s="103"/>
      <c r="MAT73" s="103"/>
      <c r="MAU73" s="103"/>
      <c r="MAV73" s="103"/>
      <c r="MAW73" s="103"/>
      <c r="MAX73" s="103"/>
      <c r="MAY73" s="103"/>
      <c r="MAZ73" s="103"/>
      <c r="MBA73" s="103"/>
      <c r="MBB73" s="103"/>
      <c r="MBC73" s="103"/>
      <c r="MBD73" s="103"/>
      <c r="MBE73" s="103"/>
      <c r="MBF73" s="103"/>
      <c r="MBG73" s="103"/>
      <c r="MBH73" s="103"/>
      <c r="MBI73" s="103"/>
      <c r="MBJ73" s="103"/>
      <c r="MBK73" s="103"/>
      <c r="MBL73" s="103"/>
      <c r="MBM73" s="103"/>
      <c r="MBN73" s="103"/>
      <c r="MBO73" s="103"/>
      <c r="MBP73" s="103"/>
      <c r="MBQ73" s="103"/>
      <c r="MBR73" s="103"/>
      <c r="MBS73" s="103"/>
      <c r="MBT73" s="103"/>
      <c r="MBU73" s="103"/>
      <c r="MBV73" s="103"/>
      <c r="MBW73" s="103"/>
      <c r="MBX73" s="103"/>
      <c r="MBY73" s="103"/>
      <c r="MBZ73" s="103"/>
      <c r="MCA73" s="103"/>
      <c r="MCB73" s="103"/>
      <c r="MCC73" s="103"/>
      <c r="MCD73" s="103"/>
      <c r="MCE73" s="103"/>
      <c r="MCF73" s="103"/>
      <c r="MCG73" s="103"/>
      <c r="MCH73" s="103"/>
      <c r="MCI73" s="103"/>
      <c r="MCJ73" s="103"/>
      <c r="MCK73" s="103"/>
      <c r="MCL73" s="103"/>
      <c r="MCM73" s="103"/>
      <c r="MCN73" s="103"/>
      <c r="MCO73" s="103"/>
      <c r="MCP73" s="103"/>
      <c r="MCQ73" s="103"/>
      <c r="MCR73" s="103"/>
      <c r="MCS73" s="103"/>
      <c r="MCT73" s="103"/>
      <c r="MCU73" s="103"/>
      <c r="MCV73" s="103"/>
      <c r="MCW73" s="103"/>
      <c r="MCX73" s="103"/>
      <c r="MCY73" s="103"/>
      <c r="MCZ73" s="103"/>
      <c r="MDA73" s="103"/>
      <c r="MDB73" s="103"/>
      <c r="MDC73" s="103"/>
      <c r="MDD73" s="103"/>
      <c r="MDE73" s="103"/>
      <c r="MDF73" s="103"/>
      <c r="MDG73" s="103"/>
      <c r="MDH73" s="103"/>
      <c r="MDI73" s="103"/>
      <c r="MDJ73" s="103"/>
      <c r="MDK73" s="103"/>
      <c r="MDL73" s="103"/>
      <c r="MDM73" s="103"/>
      <c r="MDN73" s="103"/>
      <c r="MDO73" s="103"/>
      <c r="MDP73" s="103"/>
      <c r="MDQ73" s="103"/>
      <c r="MDR73" s="103"/>
      <c r="MDS73" s="103"/>
      <c r="MDT73" s="103"/>
      <c r="MDU73" s="103"/>
      <c r="MDV73" s="103"/>
      <c r="MDW73" s="103"/>
      <c r="MDX73" s="103"/>
      <c r="MDY73" s="103"/>
      <c r="MDZ73" s="103"/>
      <c r="MEA73" s="103"/>
      <c r="MEB73" s="103"/>
      <c r="MEC73" s="103"/>
      <c r="MED73" s="103"/>
      <c r="MEE73" s="103"/>
      <c r="MEF73" s="103"/>
      <c r="MEG73" s="103"/>
      <c r="MEH73" s="103"/>
      <c r="MEI73" s="103"/>
      <c r="MEJ73" s="103"/>
      <c r="MEK73" s="103"/>
      <c r="MEL73" s="103"/>
      <c r="MEM73" s="103"/>
      <c r="MEN73" s="103"/>
      <c r="MEO73" s="103"/>
      <c r="MEP73" s="103"/>
      <c r="MEQ73" s="103"/>
      <c r="MER73" s="103"/>
      <c r="MES73" s="103"/>
      <c r="MET73" s="103"/>
      <c r="MEU73" s="103"/>
      <c r="MEV73" s="103"/>
      <c r="MEW73" s="103"/>
      <c r="MEX73" s="103"/>
      <c r="MEY73" s="103"/>
      <c r="MEZ73" s="103"/>
      <c r="MFA73" s="103"/>
      <c r="MFB73" s="103"/>
      <c r="MFC73" s="103"/>
      <c r="MFD73" s="103"/>
      <c r="MFE73" s="103"/>
      <c r="MFF73" s="103"/>
      <c r="MFG73" s="103"/>
      <c r="MFH73" s="103"/>
      <c r="MFI73" s="103"/>
      <c r="MFJ73" s="103"/>
      <c r="MFK73" s="103"/>
      <c r="MFL73" s="103"/>
      <c r="MFM73" s="103"/>
      <c r="MFN73" s="103"/>
      <c r="MFO73" s="103"/>
      <c r="MFP73" s="103"/>
      <c r="MFQ73" s="103"/>
      <c r="MFR73" s="103"/>
      <c r="MFS73" s="103"/>
      <c r="MFT73" s="103"/>
      <c r="MFU73" s="103"/>
      <c r="MFV73" s="103"/>
      <c r="MFW73" s="103"/>
      <c r="MFX73" s="103"/>
      <c r="MFY73" s="103"/>
      <c r="MFZ73" s="103"/>
      <c r="MGA73" s="103"/>
      <c r="MGB73" s="103"/>
      <c r="MGC73" s="103"/>
      <c r="MGD73" s="103"/>
      <c r="MGE73" s="103"/>
      <c r="MGF73" s="103"/>
      <c r="MGG73" s="103"/>
      <c r="MGH73" s="103"/>
      <c r="MGI73" s="103"/>
      <c r="MGJ73" s="103"/>
      <c r="MGK73" s="103"/>
      <c r="MGL73" s="103"/>
      <c r="MGM73" s="103"/>
      <c r="MGN73" s="103"/>
      <c r="MGO73" s="103"/>
      <c r="MGP73" s="103"/>
      <c r="MGQ73" s="103"/>
      <c r="MGR73" s="103"/>
      <c r="MGS73" s="103"/>
      <c r="MGT73" s="103"/>
      <c r="MGU73" s="103"/>
      <c r="MGV73" s="103"/>
      <c r="MGW73" s="103"/>
      <c r="MGX73" s="103"/>
      <c r="MGY73" s="103"/>
      <c r="MGZ73" s="103"/>
      <c r="MHA73" s="103"/>
      <c r="MHB73" s="103"/>
      <c r="MHC73" s="103"/>
      <c r="MHD73" s="103"/>
      <c r="MHE73" s="103"/>
      <c r="MHF73" s="103"/>
      <c r="MHG73" s="103"/>
      <c r="MHH73" s="103"/>
      <c r="MHI73" s="103"/>
      <c r="MHJ73" s="103"/>
      <c r="MHK73" s="103"/>
      <c r="MHL73" s="103"/>
      <c r="MHM73" s="103"/>
      <c r="MHN73" s="103"/>
      <c r="MHO73" s="103"/>
      <c r="MHP73" s="103"/>
      <c r="MHQ73" s="103"/>
      <c r="MHR73" s="103"/>
      <c r="MHS73" s="103"/>
      <c r="MHT73" s="103"/>
      <c r="MHU73" s="103"/>
      <c r="MHV73" s="103"/>
      <c r="MHW73" s="103"/>
      <c r="MHX73" s="103"/>
      <c r="MHY73" s="103"/>
      <c r="MHZ73" s="103"/>
      <c r="MIA73" s="103"/>
      <c r="MIB73" s="103"/>
      <c r="MIC73" s="103"/>
      <c r="MID73" s="103"/>
      <c r="MIE73" s="103"/>
      <c r="MIF73" s="103"/>
      <c r="MIG73" s="103"/>
      <c r="MIH73" s="103"/>
      <c r="MII73" s="103"/>
      <c r="MIJ73" s="103"/>
      <c r="MIK73" s="103"/>
      <c r="MIL73" s="103"/>
      <c r="MIM73" s="103"/>
      <c r="MIN73" s="103"/>
      <c r="MIO73" s="103"/>
      <c r="MIP73" s="103"/>
      <c r="MIQ73" s="103"/>
      <c r="MIR73" s="103"/>
      <c r="MIS73" s="103"/>
      <c r="MIT73" s="103"/>
      <c r="MIU73" s="103"/>
      <c r="MIV73" s="103"/>
      <c r="MIW73" s="103"/>
      <c r="MIX73" s="103"/>
      <c r="MIY73" s="103"/>
      <c r="MIZ73" s="103"/>
      <c r="MJA73" s="103"/>
      <c r="MJB73" s="103"/>
      <c r="MJC73" s="103"/>
      <c r="MJD73" s="103"/>
      <c r="MJE73" s="103"/>
      <c r="MJF73" s="103"/>
      <c r="MJG73" s="103"/>
      <c r="MJH73" s="103"/>
      <c r="MJI73" s="103"/>
      <c r="MJJ73" s="103"/>
      <c r="MJK73" s="103"/>
      <c r="MJL73" s="103"/>
      <c r="MJM73" s="103"/>
      <c r="MJN73" s="103"/>
      <c r="MJO73" s="103"/>
      <c r="MJP73" s="103"/>
      <c r="MJQ73" s="103"/>
      <c r="MJR73" s="103"/>
      <c r="MJS73" s="103"/>
      <c r="MJT73" s="103"/>
      <c r="MJU73" s="103"/>
      <c r="MJV73" s="103"/>
      <c r="MJW73" s="103"/>
      <c r="MJX73" s="103"/>
      <c r="MJY73" s="103"/>
      <c r="MJZ73" s="103"/>
      <c r="MKA73" s="103"/>
      <c r="MKB73" s="103"/>
      <c r="MKC73" s="103"/>
      <c r="MKD73" s="103"/>
      <c r="MKE73" s="103"/>
      <c r="MKF73" s="103"/>
      <c r="MKG73" s="103"/>
      <c r="MKH73" s="103"/>
      <c r="MKI73" s="103"/>
      <c r="MKJ73" s="103"/>
      <c r="MKK73" s="103"/>
      <c r="MKL73" s="103"/>
      <c r="MKM73" s="103"/>
      <c r="MKN73" s="103"/>
      <c r="MKO73" s="103"/>
      <c r="MKP73" s="103"/>
      <c r="MKQ73" s="103"/>
      <c r="MKR73" s="103"/>
      <c r="MKS73" s="103"/>
      <c r="MKT73" s="103"/>
      <c r="MKU73" s="103"/>
      <c r="MKV73" s="103"/>
      <c r="MKW73" s="103"/>
      <c r="MKX73" s="103"/>
      <c r="MKY73" s="103"/>
      <c r="MKZ73" s="103"/>
      <c r="MLA73" s="103"/>
      <c r="MLB73" s="103"/>
      <c r="MLC73" s="103"/>
      <c r="MLD73" s="103"/>
      <c r="MLE73" s="103"/>
      <c r="MLF73" s="103"/>
      <c r="MLG73" s="103"/>
      <c r="MLH73" s="103"/>
      <c r="MLI73" s="103"/>
      <c r="MLJ73" s="103"/>
      <c r="MLK73" s="103"/>
      <c r="MLL73" s="103"/>
      <c r="MLM73" s="103"/>
      <c r="MLN73" s="103"/>
      <c r="MLO73" s="103"/>
      <c r="MLP73" s="103"/>
      <c r="MLQ73" s="103"/>
      <c r="MLR73" s="103"/>
      <c r="MLS73" s="103"/>
      <c r="MLT73" s="103"/>
      <c r="MLU73" s="103"/>
      <c r="MLV73" s="103"/>
      <c r="MLW73" s="103"/>
      <c r="MLX73" s="103"/>
      <c r="MLY73" s="103"/>
      <c r="MLZ73" s="103"/>
      <c r="MMA73" s="103"/>
      <c r="MMB73" s="103"/>
      <c r="MMC73" s="103"/>
      <c r="MMD73" s="103"/>
      <c r="MME73" s="103"/>
      <c r="MMF73" s="103"/>
      <c r="MMG73" s="103"/>
      <c r="MMH73" s="103"/>
      <c r="MMI73" s="103"/>
      <c r="MMJ73" s="103"/>
      <c r="MMK73" s="103"/>
      <c r="MML73" s="103"/>
      <c r="MMM73" s="103"/>
      <c r="MMN73" s="103"/>
      <c r="MMO73" s="103"/>
      <c r="MMP73" s="103"/>
      <c r="MMQ73" s="103"/>
      <c r="MMR73" s="103"/>
      <c r="MMS73" s="103"/>
      <c r="MMT73" s="103"/>
      <c r="MMU73" s="103"/>
      <c r="MMV73" s="103"/>
      <c r="MMW73" s="103"/>
      <c r="MMX73" s="103"/>
      <c r="MMY73" s="103"/>
      <c r="MMZ73" s="103"/>
      <c r="MNA73" s="103"/>
      <c r="MNB73" s="103"/>
      <c r="MNC73" s="103"/>
      <c r="MND73" s="103"/>
      <c r="MNE73" s="103"/>
      <c r="MNF73" s="103"/>
      <c r="MNG73" s="103"/>
      <c r="MNH73" s="103"/>
      <c r="MNI73" s="103"/>
      <c r="MNJ73" s="103"/>
      <c r="MNK73" s="103"/>
      <c r="MNL73" s="103"/>
      <c r="MNM73" s="103"/>
      <c r="MNN73" s="103"/>
      <c r="MNO73" s="103"/>
      <c r="MNP73" s="103"/>
      <c r="MNQ73" s="103"/>
      <c r="MNR73" s="103"/>
      <c r="MNS73" s="103"/>
      <c r="MNT73" s="103"/>
      <c r="MNU73" s="103"/>
      <c r="MNV73" s="103"/>
      <c r="MNW73" s="103"/>
      <c r="MNX73" s="103"/>
      <c r="MNY73" s="103"/>
      <c r="MNZ73" s="103"/>
      <c r="MOA73" s="103"/>
      <c r="MOB73" s="103"/>
      <c r="MOC73" s="103"/>
      <c r="MOD73" s="103"/>
      <c r="MOE73" s="103"/>
      <c r="MOF73" s="103"/>
      <c r="MOG73" s="103"/>
      <c r="MOH73" s="103"/>
      <c r="MOI73" s="103"/>
      <c r="MOJ73" s="103"/>
      <c r="MOK73" s="103"/>
      <c r="MOL73" s="103"/>
      <c r="MOM73" s="103"/>
      <c r="MON73" s="103"/>
      <c r="MOO73" s="103"/>
      <c r="MOP73" s="103"/>
      <c r="MOQ73" s="103"/>
      <c r="MOR73" s="103"/>
      <c r="MOS73" s="103"/>
      <c r="MOT73" s="103"/>
      <c r="MOU73" s="103"/>
      <c r="MOV73" s="103"/>
      <c r="MOW73" s="103"/>
      <c r="MOX73" s="103"/>
      <c r="MOY73" s="103"/>
      <c r="MOZ73" s="103"/>
      <c r="MPA73" s="103"/>
      <c r="MPB73" s="103"/>
      <c r="MPC73" s="103"/>
      <c r="MPD73" s="103"/>
      <c r="MPE73" s="103"/>
      <c r="MPF73" s="103"/>
      <c r="MPG73" s="103"/>
      <c r="MPH73" s="103"/>
      <c r="MPI73" s="103"/>
      <c r="MPJ73" s="103"/>
      <c r="MPK73" s="103"/>
      <c r="MPL73" s="103"/>
      <c r="MPM73" s="103"/>
      <c r="MPN73" s="103"/>
      <c r="MPO73" s="103"/>
      <c r="MPP73" s="103"/>
      <c r="MPQ73" s="103"/>
      <c r="MPR73" s="103"/>
      <c r="MPS73" s="103"/>
      <c r="MPT73" s="103"/>
      <c r="MPU73" s="103"/>
      <c r="MPV73" s="103"/>
      <c r="MPW73" s="103"/>
      <c r="MPX73" s="103"/>
      <c r="MPY73" s="103"/>
      <c r="MPZ73" s="103"/>
      <c r="MQA73" s="103"/>
      <c r="MQB73" s="103"/>
      <c r="MQC73" s="103"/>
      <c r="MQD73" s="103"/>
      <c r="MQE73" s="103"/>
      <c r="MQF73" s="103"/>
      <c r="MQG73" s="103"/>
      <c r="MQH73" s="103"/>
      <c r="MQI73" s="103"/>
      <c r="MQJ73" s="103"/>
      <c r="MQK73" s="103"/>
      <c r="MQL73" s="103"/>
      <c r="MQM73" s="103"/>
      <c r="MQN73" s="103"/>
      <c r="MQO73" s="103"/>
      <c r="MQP73" s="103"/>
      <c r="MQQ73" s="103"/>
      <c r="MQR73" s="103"/>
      <c r="MQS73" s="103"/>
      <c r="MQT73" s="103"/>
      <c r="MQU73" s="103"/>
      <c r="MQV73" s="103"/>
      <c r="MQW73" s="103"/>
      <c r="MQX73" s="103"/>
      <c r="MQY73" s="103"/>
      <c r="MQZ73" s="103"/>
      <c r="MRA73" s="103"/>
      <c r="MRB73" s="103"/>
      <c r="MRC73" s="103"/>
      <c r="MRD73" s="103"/>
      <c r="MRE73" s="103"/>
      <c r="MRF73" s="103"/>
      <c r="MRG73" s="103"/>
      <c r="MRH73" s="103"/>
      <c r="MRI73" s="103"/>
      <c r="MRJ73" s="103"/>
      <c r="MRK73" s="103"/>
      <c r="MRL73" s="103"/>
      <c r="MRM73" s="103"/>
      <c r="MRN73" s="103"/>
      <c r="MRO73" s="103"/>
      <c r="MRP73" s="103"/>
      <c r="MRQ73" s="103"/>
      <c r="MRR73" s="103"/>
      <c r="MRS73" s="103"/>
      <c r="MRT73" s="103"/>
      <c r="MRU73" s="103"/>
      <c r="MRV73" s="103"/>
      <c r="MRW73" s="103"/>
      <c r="MRX73" s="103"/>
      <c r="MRY73" s="103"/>
      <c r="MRZ73" s="103"/>
      <c r="MSA73" s="103"/>
      <c r="MSB73" s="103"/>
      <c r="MSC73" s="103"/>
      <c r="MSD73" s="103"/>
      <c r="MSE73" s="103"/>
      <c r="MSF73" s="103"/>
      <c r="MSG73" s="103"/>
      <c r="MSH73" s="103"/>
      <c r="MSI73" s="103"/>
      <c r="MSJ73" s="103"/>
      <c r="MSK73" s="103"/>
      <c r="MSL73" s="103"/>
      <c r="MSM73" s="103"/>
      <c r="MSN73" s="103"/>
      <c r="MSO73" s="103"/>
      <c r="MSP73" s="103"/>
      <c r="MSQ73" s="103"/>
      <c r="MSR73" s="103"/>
      <c r="MSS73" s="103"/>
      <c r="MST73" s="103"/>
      <c r="MSU73" s="103"/>
      <c r="MSV73" s="103"/>
      <c r="MSW73" s="103"/>
      <c r="MSX73" s="103"/>
      <c r="MSY73" s="103"/>
      <c r="MSZ73" s="103"/>
      <c r="MTA73" s="103"/>
      <c r="MTB73" s="103"/>
      <c r="MTC73" s="103"/>
      <c r="MTD73" s="103"/>
      <c r="MTE73" s="103"/>
      <c r="MTF73" s="103"/>
      <c r="MTG73" s="103"/>
      <c r="MTH73" s="103"/>
      <c r="MTI73" s="103"/>
      <c r="MTJ73" s="103"/>
      <c r="MTK73" s="103"/>
      <c r="MTL73" s="103"/>
      <c r="MTM73" s="103"/>
      <c r="MTN73" s="103"/>
      <c r="MTO73" s="103"/>
      <c r="MTP73" s="103"/>
      <c r="MTQ73" s="103"/>
      <c r="MTR73" s="103"/>
      <c r="MTS73" s="103"/>
      <c r="MTT73" s="103"/>
      <c r="MTU73" s="103"/>
      <c r="MTV73" s="103"/>
      <c r="MTW73" s="103"/>
      <c r="MTX73" s="103"/>
      <c r="MTY73" s="103"/>
      <c r="MTZ73" s="103"/>
      <c r="MUA73" s="103"/>
      <c r="MUB73" s="103"/>
      <c r="MUC73" s="103"/>
      <c r="MUD73" s="103"/>
      <c r="MUE73" s="103"/>
      <c r="MUF73" s="103"/>
      <c r="MUG73" s="103"/>
      <c r="MUH73" s="103"/>
      <c r="MUI73" s="103"/>
      <c r="MUJ73" s="103"/>
      <c r="MUK73" s="103"/>
      <c r="MUL73" s="103"/>
      <c r="MUM73" s="103"/>
      <c r="MUN73" s="103"/>
      <c r="MUO73" s="103"/>
      <c r="MUP73" s="103"/>
      <c r="MUQ73" s="103"/>
      <c r="MUR73" s="103"/>
      <c r="MUS73" s="103"/>
      <c r="MUT73" s="103"/>
      <c r="MUU73" s="103"/>
      <c r="MUV73" s="103"/>
      <c r="MUW73" s="103"/>
      <c r="MUX73" s="103"/>
      <c r="MUY73" s="103"/>
      <c r="MUZ73" s="103"/>
      <c r="MVA73" s="103"/>
      <c r="MVB73" s="103"/>
      <c r="MVC73" s="103"/>
      <c r="MVD73" s="103"/>
      <c r="MVE73" s="103"/>
      <c r="MVF73" s="103"/>
      <c r="MVG73" s="103"/>
      <c r="MVH73" s="103"/>
      <c r="MVI73" s="103"/>
      <c r="MVJ73" s="103"/>
      <c r="MVK73" s="103"/>
      <c r="MVL73" s="103"/>
      <c r="MVM73" s="103"/>
      <c r="MVN73" s="103"/>
      <c r="MVO73" s="103"/>
      <c r="MVP73" s="103"/>
      <c r="MVQ73" s="103"/>
      <c r="MVR73" s="103"/>
      <c r="MVS73" s="103"/>
      <c r="MVT73" s="103"/>
      <c r="MVU73" s="103"/>
      <c r="MVV73" s="103"/>
      <c r="MVW73" s="103"/>
      <c r="MVX73" s="103"/>
      <c r="MVY73" s="103"/>
      <c r="MVZ73" s="103"/>
      <c r="MWA73" s="103"/>
      <c r="MWB73" s="103"/>
      <c r="MWC73" s="103"/>
      <c r="MWD73" s="103"/>
      <c r="MWE73" s="103"/>
      <c r="MWF73" s="103"/>
      <c r="MWG73" s="103"/>
      <c r="MWH73" s="103"/>
      <c r="MWI73" s="103"/>
      <c r="MWJ73" s="103"/>
      <c r="MWK73" s="103"/>
      <c r="MWL73" s="103"/>
      <c r="MWM73" s="103"/>
      <c r="MWN73" s="103"/>
      <c r="MWO73" s="103"/>
      <c r="MWP73" s="103"/>
      <c r="MWQ73" s="103"/>
      <c r="MWR73" s="103"/>
      <c r="MWS73" s="103"/>
      <c r="MWT73" s="103"/>
      <c r="MWU73" s="103"/>
      <c r="MWV73" s="103"/>
      <c r="MWW73" s="103"/>
      <c r="MWX73" s="103"/>
      <c r="MWY73" s="103"/>
      <c r="MWZ73" s="103"/>
      <c r="MXA73" s="103"/>
      <c r="MXB73" s="103"/>
      <c r="MXC73" s="103"/>
      <c r="MXD73" s="103"/>
      <c r="MXE73" s="103"/>
      <c r="MXF73" s="103"/>
      <c r="MXG73" s="103"/>
      <c r="MXH73" s="103"/>
      <c r="MXI73" s="103"/>
      <c r="MXJ73" s="103"/>
      <c r="MXK73" s="103"/>
      <c r="MXL73" s="103"/>
      <c r="MXM73" s="103"/>
      <c r="MXN73" s="103"/>
      <c r="MXO73" s="103"/>
      <c r="MXP73" s="103"/>
      <c r="MXQ73" s="103"/>
      <c r="MXR73" s="103"/>
      <c r="MXS73" s="103"/>
      <c r="MXT73" s="103"/>
      <c r="MXU73" s="103"/>
      <c r="MXV73" s="103"/>
      <c r="MXW73" s="103"/>
      <c r="MXX73" s="103"/>
      <c r="MXY73" s="103"/>
      <c r="MXZ73" s="103"/>
      <c r="MYA73" s="103"/>
      <c r="MYB73" s="103"/>
      <c r="MYC73" s="103"/>
      <c r="MYD73" s="103"/>
      <c r="MYE73" s="103"/>
      <c r="MYF73" s="103"/>
      <c r="MYG73" s="103"/>
      <c r="MYH73" s="103"/>
      <c r="MYI73" s="103"/>
      <c r="MYJ73" s="103"/>
      <c r="MYK73" s="103"/>
      <c r="MYL73" s="103"/>
      <c r="MYM73" s="103"/>
      <c r="MYN73" s="103"/>
      <c r="MYO73" s="103"/>
      <c r="MYP73" s="103"/>
      <c r="MYQ73" s="103"/>
      <c r="MYR73" s="103"/>
      <c r="MYS73" s="103"/>
      <c r="MYT73" s="103"/>
      <c r="MYU73" s="103"/>
      <c r="MYV73" s="103"/>
      <c r="MYW73" s="103"/>
      <c r="MYX73" s="103"/>
      <c r="MYY73" s="103"/>
      <c r="MYZ73" s="103"/>
      <c r="MZA73" s="103"/>
      <c r="MZB73" s="103"/>
      <c r="MZC73" s="103"/>
      <c r="MZD73" s="103"/>
      <c r="MZE73" s="103"/>
      <c r="MZF73" s="103"/>
      <c r="MZG73" s="103"/>
      <c r="MZH73" s="103"/>
      <c r="MZI73" s="103"/>
      <c r="MZJ73" s="103"/>
      <c r="MZK73" s="103"/>
      <c r="MZL73" s="103"/>
      <c r="MZM73" s="103"/>
      <c r="MZN73" s="103"/>
      <c r="MZO73" s="103"/>
      <c r="MZP73" s="103"/>
      <c r="MZQ73" s="103"/>
      <c r="MZR73" s="103"/>
      <c r="MZS73" s="103"/>
      <c r="MZT73" s="103"/>
      <c r="MZU73" s="103"/>
      <c r="MZV73" s="103"/>
      <c r="MZW73" s="103"/>
      <c r="MZX73" s="103"/>
      <c r="MZY73" s="103"/>
      <c r="MZZ73" s="103"/>
      <c r="NAA73" s="103"/>
      <c r="NAB73" s="103"/>
      <c r="NAC73" s="103"/>
      <c r="NAD73" s="103"/>
      <c r="NAE73" s="103"/>
      <c r="NAF73" s="103"/>
      <c r="NAG73" s="103"/>
      <c r="NAH73" s="103"/>
      <c r="NAI73" s="103"/>
      <c r="NAJ73" s="103"/>
      <c r="NAK73" s="103"/>
      <c r="NAL73" s="103"/>
      <c r="NAM73" s="103"/>
      <c r="NAN73" s="103"/>
      <c r="NAO73" s="103"/>
      <c r="NAP73" s="103"/>
      <c r="NAQ73" s="103"/>
      <c r="NAR73" s="103"/>
      <c r="NAS73" s="103"/>
      <c r="NAT73" s="103"/>
      <c r="NAU73" s="103"/>
      <c r="NAV73" s="103"/>
      <c r="NAW73" s="103"/>
      <c r="NAX73" s="103"/>
      <c r="NAY73" s="103"/>
      <c r="NAZ73" s="103"/>
      <c r="NBA73" s="103"/>
      <c r="NBB73" s="103"/>
      <c r="NBC73" s="103"/>
      <c r="NBD73" s="103"/>
      <c r="NBE73" s="103"/>
      <c r="NBF73" s="103"/>
      <c r="NBG73" s="103"/>
      <c r="NBH73" s="103"/>
      <c r="NBI73" s="103"/>
      <c r="NBJ73" s="103"/>
      <c r="NBK73" s="103"/>
      <c r="NBL73" s="103"/>
      <c r="NBM73" s="103"/>
      <c r="NBN73" s="103"/>
      <c r="NBO73" s="103"/>
      <c r="NBP73" s="103"/>
      <c r="NBQ73" s="103"/>
      <c r="NBR73" s="103"/>
      <c r="NBS73" s="103"/>
      <c r="NBT73" s="103"/>
      <c r="NBU73" s="103"/>
      <c r="NBV73" s="103"/>
      <c r="NBW73" s="103"/>
      <c r="NBX73" s="103"/>
      <c r="NBY73" s="103"/>
      <c r="NBZ73" s="103"/>
      <c r="NCA73" s="103"/>
      <c r="NCB73" s="103"/>
      <c r="NCC73" s="103"/>
      <c r="NCD73" s="103"/>
      <c r="NCE73" s="103"/>
      <c r="NCF73" s="103"/>
      <c r="NCG73" s="103"/>
      <c r="NCH73" s="103"/>
      <c r="NCI73" s="103"/>
      <c r="NCJ73" s="103"/>
      <c r="NCK73" s="103"/>
      <c r="NCL73" s="103"/>
      <c r="NCM73" s="103"/>
      <c r="NCN73" s="103"/>
      <c r="NCO73" s="103"/>
      <c r="NCP73" s="103"/>
      <c r="NCQ73" s="103"/>
      <c r="NCR73" s="103"/>
      <c r="NCS73" s="103"/>
      <c r="NCT73" s="103"/>
      <c r="NCU73" s="103"/>
      <c r="NCV73" s="103"/>
      <c r="NCW73" s="103"/>
      <c r="NCX73" s="103"/>
      <c r="NCY73" s="103"/>
      <c r="NCZ73" s="103"/>
      <c r="NDA73" s="103"/>
      <c r="NDB73" s="103"/>
      <c r="NDC73" s="103"/>
      <c r="NDD73" s="103"/>
      <c r="NDE73" s="103"/>
      <c r="NDF73" s="103"/>
      <c r="NDG73" s="103"/>
      <c r="NDH73" s="103"/>
      <c r="NDI73" s="103"/>
      <c r="NDJ73" s="103"/>
      <c r="NDK73" s="103"/>
      <c r="NDL73" s="103"/>
      <c r="NDM73" s="103"/>
      <c r="NDN73" s="103"/>
      <c r="NDO73" s="103"/>
      <c r="NDP73" s="103"/>
      <c r="NDQ73" s="103"/>
      <c r="NDR73" s="103"/>
      <c r="NDS73" s="103"/>
      <c r="NDT73" s="103"/>
      <c r="NDU73" s="103"/>
      <c r="NDV73" s="103"/>
      <c r="NDW73" s="103"/>
      <c r="NDX73" s="103"/>
      <c r="NDY73" s="103"/>
      <c r="NDZ73" s="103"/>
      <c r="NEA73" s="103"/>
      <c r="NEB73" s="103"/>
      <c r="NEC73" s="103"/>
      <c r="NED73" s="103"/>
      <c r="NEE73" s="103"/>
      <c r="NEF73" s="103"/>
      <c r="NEG73" s="103"/>
      <c r="NEH73" s="103"/>
      <c r="NEI73" s="103"/>
      <c r="NEJ73" s="103"/>
      <c r="NEK73" s="103"/>
      <c r="NEL73" s="103"/>
      <c r="NEM73" s="103"/>
      <c r="NEN73" s="103"/>
      <c r="NEO73" s="103"/>
      <c r="NEP73" s="103"/>
      <c r="NEQ73" s="103"/>
      <c r="NER73" s="103"/>
      <c r="NES73" s="103"/>
      <c r="NET73" s="103"/>
      <c r="NEU73" s="103"/>
      <c r="NEV73" s="103"/>
      <c r="NEW73" s="103"/>
      <c r="NEX73" s="103"/>
      <c r="NEY73" s="103"/>
      <c r="NEZ73" s="103"/>
      <c r="NFA73" s="103"/>
      <c r="NFB73" s="103"/>
      <c r="NFC73" s="103"/>
      <c r="NFD73" s="103"/>
      <c r="NFE73" s="103"/>
      <c r="NFF73" s="103"/>
      <c r="NFG73" s="103"/>
      <c r="NFH73" s="103"/>
      <c r="NFI73" s="103"/>
      <c r="NFJ73" s="103"/>
      <c r="NFK73" s="103"/>
      <c r="NFL73" s="103"/>
      <c r="NFM73" s="103"/>
      <c r="NFN73" s="103"/>
      <c r="NFO73" s="103"/>
      <c r="NFP73" s="103"/>
      <c r="NFQ73" s="103"/>
      <c r="NFR73" s="103"/>
      <c r="NFS73" s="103"/>
      <c r="NFT73" s="103"/>
      <c r="NFU73" s="103"/>
      <c r="NFV73" s="103"/>
      <c r="NFW73" s="103"/>
      <c r="NFX73" s="103"/>
      <c r="NFY73" s="103"/>
      <c r="NFZ73" s="103"/>
      <c r="NGA73" s="103"/>
      <c r="NGB73" s="103"/>
      <c r="NGC73" s="103"/>
      <c r="NGD73" s="103"/>
      <c r="NGE73" s="103"/>
      <c r="NGF73" s="103"/>
      <c r="NGG73" s="103"/>
      <c r="NGH73" s="103"/>
      <c r="NGI73" s="103"/>
      <c r="NGJ73" s="103"/>
      <c r="NGK73" s="103"/>
      <c r="NGL73" s="103"/>
      <c r="NGM73" s="103"/>
      <c r="NGN73" s="103"/>
      <c r="NGO73" s="103"/>
      <c r="NGP73" s="103"/>
      <c r="NGQ73" s="103"/>
      <c r="NGR73" s="103"/>
      <c r="NGS73" s="103"/>
      <c r="NGT73" s="103"/>
      <c r="NGU73" s="103"/>
      <c r="NGV73" s="103"/>
      <c r="NGW73" s="103"/>
      <c r="NGX73" s="103"/>
      <c r="NGY73" s="103"/>
      <c r="NGZ73" s="103"/>
      <c r="NHA73" s="103"/>
      <c r="NHB73" s="103"/>
      <c r="NHC73" s="103"/>
      <c r="NHD73" s="103"/>
      <c r="NHE73" s="103"/>
      <c r="NHF73" s="103"/>
      <c r="NHG73" s="103"/>
      <c r="NHH73" s="103"/>
      <c r="NHI73" s="103"/>
      <c r="NHJ73" s="103"/>
      <c r="NHK73" s="103"/>
      <c r="NHL73" s="103"/>
      <c r="NHM73" s="103"/>
      <c r="NHN73" s="103"/>
      <c r="NHO73" s="103"/>
      <c r="NHP73" s="103"/>
      <c r="NHQ73" s="103"/>
      <c r="NHR73" s="103"/>
      <c r="NHS73" s="103"/>
      <c r="NHT73" s="103"/>
      <c r="NHU73" s="103"/>
      <c r="NHV73" s="103"/>
      <c r="NHW73" s="103"/>
      <c r="NHX73" s="103"/>
      <c r="NHY73" s="103"/>
      <c r="NHZ73" s="103"/>
      <c r="NIA73" s="103"/>
      <c r="NIB73" s="103"/>
      <c r="NIC73" s="103"/>
      <c r="NID73" s="103"/>
      <c r="NIE73" s="103"/>
      <c r="NIF73" s="103"/>
      <c r="NIG73" s="103"/>
      <c r="NIH73" s="103"/>
      <c r="NII73" s="103"/>
      <c r="NIJ73" s="103"/>
      <c r="NIK73" s="103"/>
      <c r="NIL73" s="103"/>
      <c r="NIM73" s="103"/>
      <c r="NIN73" s="103"/>
      <c r="NIO73" s="103"/>
      <c r="NIP73" s="103"/>
      <c r="NIQ73" s="103"/>
      <c r="NIR73" s="103"/>
      <c r="NIS73" s="103"/>
      <c r="NIT73" s="103"/>
      <c r="NIU73" s="103"/>
      <c r="NIV73" s="103"/>
      <c r="NIW73" s="103"/>
      <c r="NIX73" s="103"/>
      <c r="NIY73" s="103"/>
      <c r="NIZ73" s="103"/>
      <c r="NJA73" s="103"/>
      <c r="NJB73" s="103"/>
      <c r="NJC73" s="103"/>
      <c r="NJD73" s="103"/>
      <c r="NJE73" s="103"/>
      <c r="NJF73" s="103"/>
      <c r="NJG73" s="103"/>
      <c r="NJH73" s="103"/>
      <c r="NJI73" s="103"/>
      <c r="NJJ73" s="103"/>
      <c r="NJK73" s="103"/>
      <c r="NJL73" s="103"/>
      <c r="NJM73" s="103"/>
      <c r="NJN73" s="103"/>
      <c r="NJO73" s="103"/>
      <c r="NJP73" s="103"/>
      <c r="NJQ73" s="103"/>
      <c r="NJR73" s="103"/>
      <c r="NJS73" s="103"/>
      <c r="NJT73" s="103"/>
      <c r="NJU73" s="103"/>
      <c r="NJV73" s="103"/>
      <c r="NJW73" s="103"/>
      <c r="NJX73" s="103"/>
      <c r="NJY73" s="103"/>
      <c r="NJZ73" s="103"/>
      <c r="NKA73" s="103"/>
      <c r="NKB73" s="103"/>
      <c r="NKC73" s="103"/>
      <c r="NKD73" s="103"/>
      <c r="NKE73" s="103"/>
      <c r="NKF73" s="103"/>
      <c r="NKG73" s="103"/>
      <c r="NKH73" s="103"/>
      <c r="NKI73" s="103"/>
      <c r="NKJ73" s="103"/>
      <c r="NKK73" s="103"/>
      <c r="NKL73" s="103"/>
      <c r="NKM73" s="103"/>
      <c r="NKN73" s="103"/>
      <c r="NKO73" s="103"/>
      <c r="NKP73" s="103"/>
      <c r="NKQ73" s="103"/>
      <c r="NKR73" s="103"/>
      <c r="NKS73" s="103"/>
      <c r="NKT73" s="103"/>
      <c r="NKU73" s="103"/>
      <c r="NKV73" s="103"/>
      <c r="NKW73" s="103"/>
      <c r="NKX73" s="103"/>
      <c r="NKY73" s="103"/>
      <c r="NKZ73" s="103"/>
      <c r="NLA73" s="103"/>
      <c r="NLB73" s="103"/>
      <c r="NLC73" s="103"/>
      <c r="NLD73" s="103"/>
      <c r="NLE73" s="103"/>
      <c r="NLF73" s="103"/>
      <c r="NLG73" s="103"/>
      <c r="NLH73" s="103"/>
      <c r="NLI73" s="103"/>
      <c r="NLJ73" s="103"/>
      <c r="NLK73" s="103"/>
      <c r="NLL73" s="103"/>
      <c r="NLM73" s="103"/>
      <c r="NLN73" s="103"/>
      <c r="NLO73" s="103"/>
      <c r="NLP73" s="103"/>
      <c r="NLQ73" s="103"/>
      <c r="NLR73" s="103"/>
      <c r="NLS73" s="103"/>
      <c r="NLT73" s="103"/>
      <c r="NLU73" s="103"/>
      <c r="NLV73" s="103"/>
      <c r="NLW73" s="103"/>
      <c r="NLX73" s="103"/>
      <c r="NLY73" s="103"/>
      <c r="NLZ73" s="103"/>
      <c r="NMA73" s="103"/>
      <c r="NMB73" s="103"/>
      <c r="NMC73" s="103"/>
      <c r="NMD73" s="103"/>
      <c r="NME73" s="103"/>
      <c r="NMF73" s="103"/>
      <c r="NMG73" s="103"/>
      <c r="NMH73" s="103"/>
      <c r="NMI73" s="103"/>
      <c r="NMJ73" s="103"/>
      <c r="NMK73" s="103"/>
      <c r="NML73" s="103"/>
      <c r="NMM73" s="103"/>
      <c r="NMN73" s="103"/>
      <c r="NMO73" s="103"/>
      <c r="NMP73" s="103"/>
      <c r="NMQ73" s="103"/>
      <c r="NMR73" s="103"/>
      <c r="NMS73" s="103"/>
      <c r="NMT73" s="103"/>
      <c r="NMU73" s="103"/>
      <c r="NMV73" s="103"/>
      <c r="NMW73" s="103"/>
      <c r="NMX73" s="103"/>
      <c r="NMY73" s="103"/>
      <c r="NMZ73" s="103"/>
      <c r="NNA73" s="103"/>
      <c r="NNB73" s="103"/>
      <c r="NNC73" s="103"/>
      <c r="NND73" s="103"/>
      <c r="NNE73" s="103"/>
      <c r="NNF73" s="103"/>
      <c r="NNG73" s="103"/>
      <c r="NNH73" s="103"/>
      <c r="NNI73" s="103"/>
      <c r="NNJ73" s="103"/>
      <c r="NNK73" s="103"/>
      <c r="NNL73" s="103"/>
      <c r="NNM73" s="103"/>
      <c r="NNN73" s="103"/>
      <c r="NNO73" s="103"/>
      <c r="NNP73" s="103"/>
      <c r="NNQ73" s="103"/>
      <c r="NNR73" s="103"/>
      <c r="NNS73" s="103"/>
      <c r="NNT73" s="103"/>
      <c r="NNU73" s="103"/>
      <c r="NNV73" s="103"/>
      <c r="NNW73" s="103"/>
      <c r="NNX73" s="103"/>
      <c r="NNY73" s="103"/>
      <c r="NNZ73" s="103"/>
      <c r="NOA73" s="103"/>
      <c r="NOB73" s="103"/>
      <c r="NOC73" s="103"/>
      <c r="NOD73" s="103"/>
      <c r="NOE73" s="103"/>
      <c r="NOF73" s="103"/>
      <c r="NOG73" s="103"/>
      <c r="NOH73" s="103"/>
      <c r="NOI73" s="103"/>
      <c r="NOJ73" s="103"/>
      <c r="NOK73" s="103"/>
      <c r="NOL73" s="103"/>
      <c r="NOM73" s="103"/>
      <c r="NON73" s="103"/>
      <c r="NOO73" s="103"/>
      <c r="NOP73" s="103"/>
      <c r="NOQ73" s="103"/>
      <c r="NOR73" s="103"/>
      <c r="NOS73" s="103"/>
      <c r="NOT73" s="103"/>
      <c r="NOU73" s="103"/>
      <c r="NOV73" s="103"/>
      <c r="NOW73" s="103"/>
      <c r="NOX73" s="103"/>
      <c r="NOY73" s="103"/>
      <c r="NOZ73" s="103"/>
      <c r="NPA73" s="103"/>
      <c r="NPB73" s="103"/>
      <c r="NPC73" s="103"/>
      <c r="NPD73" s="103"/>
      <c r="NPE73" s="103"/>
      <c r="NPF73" s="103"/>
      <c r="NPG73" s="103"/>
      <c r="NPH73" s="103"/>
      <c r="NPI73" s="103"/>
      <c r="NPJ73" s="103"/>
      <c r="NPK73" s="103"/>
      <c r="NPL73" s="103"/>
      <c r="NPM73" s="103"/>
      <c r="NPN73" s="103"/>
      <c r="NPO73" s="103"/>
      <c r="NPP73" s="103"/>
      <c r="NPQ73" s="103"/>
      <c r="NPR73" s="103"/>
      <c r="NPS73" s="103"/>
      <c r="NPT73" s="103"/>
      <c r="NPU73" s="103"/>
      <c r="NPV73" s="103"/>
      <c r="NPW73" s="103"/>
      <c r="NPX73" s="103"/>
      <c r="NPY73" s="103"/>
      <c r="NPZ73" s="103"/>
      <c r="NQA73" s="103"/>
      <c r="NQB73" s="103"/>
      <c r="NQC73" s="103"/>
      <c r="NQD73" s="103"/>
      <c r="NQE73" s="103"/>
      <c r="NQF73" s="103"/>
      <c r="NQG73" s="103"/>
      <c r="NQH73" s="103"/>
      <c r="NQI73" s="103"/>
      <c r="NQJ73" s="103"/>
      <c r="NQK73" s="103"/>
      <c r="NQL73" s="103"/>
      <c r="NQM73" s="103"/>
      <c r="NQN73" s="103"/>
      <c r="NQO73" s="103"/>
      <c r="NQP73" s="103"/>
      <c r="NQQ73" s="103"/>
      <c r="NQR73" s="103"/>
      <c r="NQS73" s="103"/>
      <c r="NQT73" s="103"/>
      <c r="NQU73" s="103"/>
      <c r="NQV73" s="103"/>
      <c r="NQW73" s="103"/>
      <c r="NQX73" s="103"/>
      <c r="NQY73" s="103"/>
      <c r="NQZ73" s="103"/>
      <c r="NRA73" s="103"/>
      <c r="NRB73" s="103"/>
      <c r="NRC73" s="103"/>
      <c r="NRD73" s="103"/>
      <c r="NRE73" s="103"/>
      <c r="NRF73" s="103"/>
      <c r="NRG73" s="103"/>
      <c r="NRH73" s="103"/>
      <c r="NRI73" s="103"/>
      <c r="NRJ73" s="103"/>
      <c r="NRK73" s="103"/>
      <c r="NRL73" s="103"/>
      <c r="NRM73" s="103"/>
      <c r="NRN73" s="103"/>
      <c r="NRO73" s="103"/>
      <c r="NRP73" s="103"/>
      <c r="NRQ73" s="103"/>
      <c r="NRR73" s="103"/>
      <c r="NRS73" s="103"/>
      <c r="NRT73" s="103"/>
      <c r="NRU73" s="103"/>
      <c r="NRV73" s="103"/>
      <c r="NRW73" s="103"/>
      <c r="NRX73" s="103"/>
      <c r="NRY73" s="103"/>
      <c r="NRZ73" s="103"/>
      <c r="NSA73" s="103"/>
      <c r="NSB73" s="103"/>
      <c r="NSC73" s="103"/>
      <c r="NSD73" s="103"/>
      <c r="NSE73" s="103"/>
      <c r="NSF73" s="103"/>
      <c r="NSG73" s="103"/>
      <c r="NSH73" s="103"/>
      <c r="NSI73" s="103"/>
      <c r="NSJ73" s="103"/>
      <c r="NSK73" s="103"/>
      <c r="NSL73" s="103"/>
      <c r="NSM73" s="103"/>
      <c r="NSN73" s="103"/>
      <c r="NSO73" s="103"/>
      <c r="NSP73" s="103"/>
      <c r="NSQ73" s="103"/>
      <c r="NSR73" s="103"/>
      <c r="NSS73" s="103"/>
      <c r="NST73" s="103"/>
      <c r="NSU73" s="103"/>
      <c r="NSV73" s="103"/>
      <c r="NSW73" s="103"/>
      <c r="NSX73" s="103"/>
      <c r="NSY73" s="103"/>
      <c r="NSZ73" s="103"/>
      <c r="NTA73" s="103"/>
      <c r="NTB73" s="103"/>
      <c r="NTC73" s="103"/>
      <c r="NTD73" s="103"/>
      <c r="NTE73" s="103"/>
      <c r="NTF73" s="103"/>
      <c r="NTG73" s="103"/>
      <c r="NTH73" s="103"/>
      <c r="NTI73" s="103"/>
      <c r="NTJ73" s="103"/>
      <c r="NTK73" s="103"/>
      <c r="NTL73" s="103"/>
      <c r="NTM73" s="103"/>
      <c r="NTN73" s="103"/>
      <c r="NTO73" s="103"/>
      <c r="NTP73" s="103"/>
      <c r="NTQ73" s="103"/>
      <c r="NTR73" s="103"/>
      <c r="NTS73" s="103"/>
      <c r="NTT73" s="103"/>
      <c r="NTU73" s="103"/>
      <c r="NTV73" s="103"/>
      <c r="NTW73" s="103"/>
      <c r="NTX73" s="103"/>
      <c r="NTY73" s="103"/>
      <c r="NTZ73" s="103"/>
      <c r="NUA73" s="103"/>
      <c r="NUB73" s="103"/>
      <c r="NUC73" s="103"/>
      <c r="NUD73" s="103"/>
      <c r="NUE73" s="103"/>
      <c r="NUF73" s="103"/>
      <c r="NUG73" s="103"/>
      <c r="NUH73" s="103"/>
      <c r="NUI73" s="103"/>
      <c r="NUJ73" s="103"/>
      <c r="NUK73" s="103"/>
      <c r="NUL73" s="103"/>
      <c r="NUM73" s="103"/>
      <c r="NUN73" s="103"/>
      <c r="NUO73" s="103"/>
      <c r="NUP73" s="103"/>
      <c r="NUQ73" s="103"/>
      <c r="NUR73" s="103"/>
      <c r="NUS73" s="103"/>
      <c r="NUT73" s="103"/>
      <c r="NUU73" s="103"/>
      <c r="NUV73" s="103"/>
      <c r="NUW73" s="103"/>
      <c r="NUX73" s="103"/>
      <c r="NUY73" s="103"/>
      <c r="NUZ73" s="103"/>
      <c r="NVA73" s="103"/>
      <c r="NVB73" s="103"/>
      <c r="NVC73" s="103"/>
      <c r="NVD73" s="103"/>
      <c r="NVE73" s="103"/>
      <c r="NVF73" s="103"/>
      <c r="NVG73" s="103"/>
      <c r="NVH73" s="103"/>
      <c r="NVI73" s="103"/>
      <c r="NVJ73" s="103"/>
      <c r="NVK73" s="103"/>
      <c r="NVL73" s="103"/>
      <c r="NVM73" s="103"/>
      <c r="NVN73" s="103"/>
      <c r="NVO73" s="103"/>
      <c r="NVP73" s="103"/>
      <c r="NVQ73" s="103"/>
      <c r="NVR73" s="103"/>
      <c r="NVS73" s="103"/>
      <c r="NVT73" s="103"/>
      <c r="NVU73" s="103"/>
      <c r="NVV73" s="103"/>
      <c r="NVW73" s="103"/>
      <c r="NVX73" s="103"/>
      <c r="NVY73" s="103"/>
      <c r="NVZ73" s="103"/>
      <c r="NWA73" s="103"/>
      <c r="NWB73" s="103"/>
      <c r="NWC73" s="103"/>
      <c r="NWD73" s="103"/>
      <c r="NWE73" s="103"/>
      <c r="NWF73" s="103"/>
      <c r="NWG73" s="103"/>
      <c r="NWH73" s="103"/>
      <c r="NWI73" s="103"/>
      <c r="NWJ73" s="103"/>
      <c r="NWK73" s="103"/>
      <c r="NWL73" s="103"/>
      <c r="NWM73" s="103"/>
      <c r="NWN73" s="103"/>
      <c r="NWO73" s="103"/>
      <c r="NWP73" s="103"/>
      <c r="NWQ73" s="103"/>
      <c r="NWR73" s="103"/>
      <c r="NWS73" s="103"/>
      <c r="NWT73" s="103"/>
      <c r="NWU73" s="103"/>
      <c r="NWV73" s="103"/>
      <c r="NWW73" s="103"/>
      <c r="NWX73" s="103"/>
      <c r="NWY73" s="103"/>
      <c r="NWZ73" s="103"/>
      <c r="NXA73" s="103"/>
      <c r="NXB73" s="103"/>
      <c r="NXC73" s="103"/>
      <c r="NXD73" s="103"/>
      <c r="NXE73" s="103"/>
      <c r="NXF73" s="103"/>
      <c r="NXG73" s="103"/>
      <c r="NXH73" s="103"/>
      <c r="NXI73" s="103"/>
      <c r="NXJ73" s="103"/>
      <c r="NXK73" s="103"/>
      <c r="NXL73" s="103"/>
      <c r="NXM73" s="103"/>
      <c r="NXN73" s="103"/>
      <c r="NXO73" s="103"/>
      <c r="NXP73" s="103"/>
      <c r="NXQ73" s="103"/>
      <c r="NXR73" s="103"/>
      <c r="NXS73" s="103"/>
      <c r="NXT73" s="103"/>
      <c r="NXU73" s="103"/>
      <c r="NXV73" s="103"/>
      <c r="NXW73" s="103"/>
      <c r="NXX73" s="103"/>
      <c r="NXY73" s="103"/>
      <c r="NXZ73" s="103"/>
      <c r="NYA73" s="103"/>
      <c r="NYB73" s="103"/>
      <c r="NYC73" s="103"/>
      <c r="NYD73" s="103"/>
      <c r="NYE73" s="103"/>
      <c r="NYF73" s="103"/>
      <c r="NYG73" s="103"/>
      <c r="NYH73" s="103"/>
      <c r="NYI73" s="103"/>
      <c r="NYJ73" s="103"/>
      <c r="NYK73" s="103"/>
      <c r="NYL73" s="103"/>
      <c r="NYM73" s="103"/>
      <c r="NYN73" s="103"/>
      <c r="NYO73" s="103"/>
      <c r="NYP73" s="103"/>
      <c r="NYQ73" s="103"/>
      <c r="NYR73" s="103"/>
      <c r="NYS73" s="103"/>
      <c r="NYT73" s="103"/>
      <c r="NYU73" s="103"/>
      <c r="NYV73" s="103"/>
      <c r="NYW73" s="103"/>
      <c r="NYX73" s="103"/>
      <c r="NYY73" s="103"/>
      <c r="NYZ73" s="103"/>
      <c r="NZA73" s="103"/>
      <c r="NZB73" s="103"/>
      <c r="NZC73" s="103"/>
      <c r="NZD73" s="103"/>
      <c r="NZE73" s="103"/>
      <c r="NZF73" s="103"/>
      <c r="NZG73" s="103"/>
      <c r="NZH73" s="103"/>
      <c r="NZI73" s="103"/>
      <c r="NZJ73" s="103"/>
      <c r="NZK73" s="103"/>
      <c r="NZL73" s="103"/>
      <c r="NZM73" s="103"/>
      <c r="NZN73" s="103"/>
      <c r="NZO73" s="103"/>
      <c r="NZP73" s="103"/>
      <c r="NZQ73" s="103"/>
      <c r="NZR73" s="103"/>
      <c r="NZS73" s="103"/>
      <c r="NZT73" s="103"/>
      <c r="NZU73" s="103"/>
      <c r="NZV73" s="103"/>
      <c r="NZW73" s="103"/>
      <c r="NZX73" s="103"/>
      <c r="NZY73" s="103"/>
      <c r="NZZ73" s="103"/>
      <c r="OAA73" s="103"/>
      <c r="OAB73" s="103"/>
      <c r="OAC73" s="103"/>
      <c r="OAD73" s="103"/>
      <c r="OAE73" s="103"/>
      <c r="OAF73" s="103"/>
      <c r="OAG73" s="103"/>
      <c r="OAH73" s="103"/>
      <c r="OAI73" s="103"/>
      <c r="OAJ73" s="103"/>
      <c r="OAK73" s="103"/>
      <c r="OAL73" s="103"/>
      <c r="OAM73" s="103"/>
      <c r="OAN73" s="103"/>
      <c r="OAO73" s="103"/>
      <c r="OAP73" s="103"/>
      <c r="OAQ73" s="103"/>
      <c r="OAR73" s="103"/>
      <c r="OAS73" s="103"/>
      <c r="OAT73" s="103"/>
      <c r="OAU73" s="103"/>
      <c r="OAV73" s="103"/>
      <c r="OAW73" s="103"/>
      <c r="OAX73" s="103"/>
      <c r="OAY73" s="103"/>
      <c r="OAZ73" s="103"/>
      <c r="OBA73" s="103"/>
      <c r="OBB73" s="103"/>
      <c r="OBC73" s="103"/>
      <c r="OBD73" s="103"/>
      <c r="OBE73" s="103"/>
      <c r="OBF73" s="103"/>
      <c r="OBG73" s="103"/>
      <c r="OBH73" s="103"/>
      <c r="OBI73" s="103"/>
      <c r="OBJ73" s="103"/>
      <c r="OBK73" s="103"/>
      <c r="OBL73" s="103"/>
      <c r="OBM73" s="103"/>
      <c r="OBN73" s="103"/>
      <c r="OBO73" s="103"/>
      <c r="OBP73" s="103"/>
      <c r="OBQ73" s="103"/>
      <c r="OBR73" s="103"/>
      <c r="OBS73" s="103"/>
      <c r="OBT73" s="103"/>
      <c r="OBU73" s="103"/>
      <c r="OBV73" s="103"/>
      <c r="OBW73" s="103"/>
      <c r="OBX73" s="103"/>
      <c r="OBY73" s="103"/>
      <c r="OBZ73" s="103"/>
      <c r="OCA73" s="103"/>
      <c r="OCB73" s="103"/>
      <c r="OCC73" s="103"/>
      <c r="OCD73" s="103"/>
      <c r="OCE73" s="103"/>
      <c r="OCF73" s="103"/>
      <c r="OCG73" s="103"/>
      <c r="OCH73" s="103"/>
      <c r="OCI73" s="103"/>
      <c r="OCJ73" s="103"/>
      <c r="OCK73" s="103"/>
      <c r="OCL73" s="103"/>
      <c r="OCM73" s="103"/>
      <c r="OCN73" s="103"/>
      <c r="OCO73" s="103"/>
      <c r="OCP73" s="103"/>
      <c r="OCQ73" s="103"/>
      <c r="OCR73" s="103"/>
      <c r="OCS73" s="103"/>
      <c r="OCT73" s="103"/>
      <c r="OCU73" s="103"/>
      <c r="OCV73" s="103"/>
      <c r="OCW73" s="103"/>
      <c r="OCX73" s="103"/>
      <c r="OCY73" s="103"/>
      <c r="OCZ73" s="103"/>
      <c r="ODA73" s="103"/>
      <c r="ODB73" s="103"/>
      <c r="ODC73" s="103"/>
      <c r="ODD73" s="103"/>
      <c r="ODE73" s="103"/>
      <c r="ODF73" s="103"/>
      <c r="ODG73" s="103"/>
      <c r="ODH73" s="103"/>
      <c r="ODI73" s="103"/>
      <c r="ODJ73" s="103"/>
      <c r="ODK73" s="103"/>
      <c r="ODL73" s="103"/>
      <c r="ODM73" s="103"/>
      <c r="ODN73" s="103"/>
      <c r="ODO73" s="103"/>
      <c r="ODP73" s="103"/>
      <c r="ODQ73" s="103"/>
      <c r="ODR73" s="103"/>
      <c r="ODS73" s="103"/>
      <c r="ODT73" s="103"/>
      <c r="ODU73" s="103"/>
      <c r="ODV73" s="103"/>
      <c r="ODW73" s="103"/>
      <c r="ODX73" s="103"/>
      <c r="ODY73" s="103"/>
      <c r="ODZ73" s="103"/>
      <c r="OEA73" s="103"/>
      <c r="OEB73" s="103"/>
      <c r="OEC73" s="103"/>
      <c r="OED73" s="103"/>
      <c r="OEE73" s="103"/>
      <c r="OEF73" s="103"/>
      <c r="OEG73" s="103"/>
      <c r="OEH73" s="103"/>
      <c r="OEI73" s="103"/>
      <c r="OEJ73" s="103"/>
      <c r="OEK73" s="103"/>
      <c r="OEL73" s="103"/>
      <c r="OEM73" s="103"/>
      <c r="OEN73" s="103"/>
      <c r="OEO73" s="103"/>
      <c r="OEP73" s="103"/>
      <c r="OEQ73" s="103"/>
      <c r="OER73" s="103"/>
      <c r="OES73" s="103"/>
      <c r="OET73" s="103"/>
      <c r="OEU73" s="103"/>
      <c r="OEV73" s="103"/>
      <c r="OEW73" s="103"/>
      <c r="OEX73" s="103"/>
      <c r="OEY73" s="103"/>
      <c r="OEZ73" s="103"/>
      <c r="OFA73" s="103"/>
      <c r="OFB73" s="103"/>
      <c r="OFC73" s="103"/>
      <c r="OFD73" s="103"/>
      <c r="OFE73" s="103"/>
      <c r="OFF73" s="103"/>
      <c r="OFG73" s="103"/>
      <c r="OFH73" s="103"/>
      <c r="OFI73" s="103"/>
      <c r="OFJ73" s="103"/>
      <c r="OFK73" s="103"/>
      <c r="OFL73" s="103"/>
      <c r="OFM73" s="103"/>
      <c r="OFN73" s="103"/>
      <c r="OFO73" s="103"/>
      <c r="OFP73" s="103"/>
      <c r="OFQ73" s="103"/>
      <c r="OFR73" s="103"/>
      <c r="OFS73" s="103"/>
      <c r="OFT73" s="103"/>
      <c r="OFU73" s="103"/>
      <c r="OFV73" s="103"/>
      <c r="OFW73" s="103"/>
      <c r="OFX73" s="103"/>
      <c r="OFY73" s="103"/>
      <c r="OFZ73" s="103"/>
      <c r="OGA73" s="103"/>
      <c r="OGB73" s="103"/>
      <c r="OGC73" s="103"/>
      <c r="OGD73" s="103"/>
      <c r="OGE73" s="103"/>
      <c r="OGF73" s="103"/>
      <c r="OGG73" s="103"/>
      <c r="OGH73" s="103"/>
      <c r="OGI73" s="103"/>
      <c r="OGJ73" s="103"/>
      <c r="OGK73" s="103"/>
      <c r="OGL73" s="103"/>
      <c r="OGM73" s="103"/>
      <c r="OGN73" s="103"/>
      <c r="OGO73" s="103"/>
      <c r="OGP73" s="103"/>
      <c r="OGQ73" s="103"/>
      <c r="OGR73" s="103"/>
      <c r="OGS73" s="103"/>
      <c r="OGT73" s="103"/>
      <c r="OGU73" s="103"/>
      <c r="OGV73" s="103"/>
      <c r="OGW73" s="103"/>
      <c r="OGX73" s="103"/>
      <c r="OGY73" s="103"/>
      <c r="OGZ73" s="103"/>
      <c r="OHA73" s="103"/>
      <c r="OHB73" s="103"/>
      <c r="OHC73" s="103"/>
      <c r="OHD73" s="103"/>
      <c r="OHE73" s="103"/>
      <c r="OHF73" s="103"/>
      <c r="OHG73" s="103"/>
      <c r="OHH73" s="103"/>
      <c r="OHI73" s="103"/>
      <c r="OHJ73" s="103"/>
      <c r="OHK73" s="103"/>
      <c r="OHL73" s="103"/>
      <c r="OHM73" s="103"/>
      <c r="OHN73" s="103"/>
      <c r="OHO73" s="103"/>
      <c r="OHP73" s="103"/>
      <c r="OHQ73" s="103"/>
      <c r="OHR73" s="103"/>
      <c r="OHS73" s="103"/>
      <c r="OHT73" s="103"/>
      <c r="OHU73" s="103"/>
      <c r="OHV73" s="103"/>
      <c r="OHW73" s="103"/>
      <c r="OHX73" s="103"/>
      <c r="OHY73" s="103"/>
      <c r="OHZ73" s="103"/>
      <c r="OIA73" s="103"/>
      <c r="OIB73" s="103"/>
      <c r="OIC73" s="103"/>
      <c r="OID73" s="103"/>
      <c r="OIE73" s="103"/>
      <c r="OIF73" s="103"/>
      <c r="OIG73" s="103"/>
      <c r="OIH73" s="103"/>
      <c r="OII73" s="103"/>
      <c r="OIJ73" s="103"/>
      <c r="OIK73" s="103"/>
      <c r="OIL73" s="103"/>
      <c r="OIM73" s="103"/>
      <c r="OIN73" s="103"/>
      <c r="OIO73" s="103"/>
      <c r="OIP73" s="103"/>
      <c r="OIQ73" s="103"/>
      <c r="OIR73" s="103"/>
      <c r="OIS73" s="103"/>
      <c r="OIT73" s="103"/>
      <c r="OIU73" s="103"/>
      <c r="OIV73" s="103"/>
      <c r="OIW73" s="103"/>
      <c r="OIX73" s="103"/>
      <c r="OIY73" s="103"/>
      <c r="OIZ73" s="103"/>
      <c r="OJA73" s="103"/>
      <c r="OJB73" s="103"/>
      <c r="OJC73" s="103"/>
      <c r="OJD73" s="103"/>
      <c r="OJE73" s="103"/>
      <c r="OJF73" s="103"/>
      <c r="OJG73" s="103"/>
      <c r="OJH73" s="103"/>
      <c r="OJI73" s="103"/>
      <c r="OJJ73" s="103"/>
      <c r="OJK73" s="103"/>
      <c r="OJL73" s="103"/>
      <c r="OJM73" s="103"/>
      <c r="OJN73" s="103"/>
      <c r="OJO73" s="103"/>
      <c r="OJP73" s="103"/>
      <c r="OJQ73" s="103"/>
      <c r="OJR73" s="103"/>
      <c r="OJS73" s="103"/>
      <c r="OJT73" s="103"/>
      <c r="OJU73" s="103"/>
      <c r="OJV73" s="103"/>
      <c r="OJW73" s="103"/>
      <c r="OJX73" s="103"/>
      <c r="OJY73" s="103"/>
      <c r="OJZ73" s="103"/>
      <c r="OKA73" s="103"/>
      <c r="OKB73" s="103"/>
      <c r="OKC73" s="103"/>
      <c r="OKD73" s="103"/>
      <c r="OKE73" s="103"/>
      <c r="OKF73" s="103"/>
      <c r="OKG73" s="103"/>
      <c r="OKH73" s="103"/>
      <c r="OKI73" s="103"/>
      <c r="OKJ73" s="103"/>
      <c r="OKK73" s="103"/>
      <c r="OKL73" s="103"/>
      <c r="OKM73" s="103"/>
      <c r="OKN73" s="103"/>
      <c r="OKO73" s="103"/>
      <c r="OKP73" s="103"/>
      <c r="OKQ73" s="103"/>
      <c r="OKR73" s="103"/>
      <c r="OKS73" s="103"/>
      <c r="OKT73" s="103"/>
      <c r="OKU73" s="103"/>
      <c r="OKV73" s="103"/>
      <c r="OKW73" s="103"/>
      <c r="OKX73" s="103"/>
      <c r="OKY73" s="103"/>
      <c r="OKZ73" s="103"/>
      <c r="OLA73" s="103"/>
      <c r="OLB73" s="103"/>
      <c r="OLC73" s="103"/>
      <c r="OLD73" s="103"/>
      <c r="OLE73" s="103"/>
      <c r="OLF73" s="103"/>
      <c r="OLG73" s="103"/>
      <c r="OLH73" s="103"/>
      <c r="OLI73" s="103"/>
      <c r="OLJ73" s="103"/>
      <c r="OLK73" s="103"/>
      <c r="OLL73" s="103"/>
      <c r="OLM73" s="103"/>
      <c r="OLN73" s="103"/>
      <c r="OLO73" s="103"/>
      <c r="OLP73" s="103"/>
      <c r="OLQ73" s="103"/>
      <c r="OLR73" s="103"/>
      <c r="OLS73" s="103"/>
      <c r="OLT73" s="103"/>
      <c r="OLU73" s="103"/>
      <c r="OLV73" s="103"/>
      <c r="OLW73" s="103"/>
      <c r="OLX73" s="103"/>
      <c r="OLY73" s="103"/>
      <c r="OLZ73" s="103"/>
      <c r="OMA73" s="103"/>
      <c r="OMB73" s="103"/>
      <c r="OMC73" s="103"/>
      <c r="OMD73" s="103"/>
      <c r="OME73" s="103"/>
      <c r="OMF73" s="103"/>
      <c r="OMG73" s="103"/>
      <c r="OMH73" s="103"/>
      <c r="OMI73" s="103"/>
      <c r="OMJ73" s="103"/>
      <c r="OMK73" s="103"/>
      <c r="OML73" s="103"/>
      <c r="OMM73" s="103"/>
      <c r="OMN73" s="103"/>
      <c r="OMO73" s="103"/>
      <c r="OMP73" s="103"/>
      <c r="OMQ73" s="103"/>
      <c r="OMR73" s="103"/>
      <c r="OMS73" s="103"/>
      <c r="OMT73" s="103"/>
      <c r="OMU73" s="103"/>
      <c r="OMV73" s="103"/>
      <c r="OMW73" s="103"/>
      <c r="OMX73" s="103"/>
      <c r="OMY73" s="103"/>
      <c r="OMZ73" s="103"/>
      <c r="ONA73" s="103"/>
      <c r="ONB73" s="103"/>
      <c r="ONC73" s="103"/>
      <c r="OND73" s="103"/>
      <c r="ONE73" s="103"/>
      <c r="ONF73" s="103"/>
      <c r="ONG73" s="103"/>
      <c r="ONH73" s="103"/>
      <c r="ONI73" s="103"/>
      <c r="ONJ73" s="103"/>
      <c r="ONK73" s="103"/>
      <c r="ONL73" s="103"/>
      <c r="ONM73" s="103"/>
      <c r="ONN73" s="103"/>
      <c r="ONO73" s="103"/>
      <c r="ONP73" s="103"/>
      <c r="ONQ73" s="103"/>
      <c r="ONR73" s="103"/>
      <c r="ONS73" s="103"/>
      <c r="ONT73" s="103"/>
      <c r="ONU73" s="103"/>
      <c r="ONV73" s="103"/>
      <c r="ONW73" s="103"/>
      <c r="ONX73" s="103"/>
      <c r="ONY73" s="103"/>
      <c r="ONZ73" s="103"/>
      <c r="OOA73" s="103"/>
      <c r="OOB73" s="103"/>
      <c r="OOC73" s="103"/>
      <c r="OOD73" s="103"/>
      <c r="OOE73" s="103"/>
      <c r="OOF73" s="103"/>
      <c r="OOG73" s="103"/>
      <c r="OOH73" s="103"/>
      <c r="OOI73" s="103"/>
      <c r="OOJ73" s="103"/>
      <c r="OOK73" s="103"/>
      <c r="OOL73" s="103"/>
      <c r="OOM73" s="103"/>
      <c r="OON73" s="103"/>
      <c r="OOO73" s="103"/>
      <c r="OOP73" s="103"/>
      <c r="OOQ73" s="103"/>
      <c r="OOR73" s="103"/>
      <c r="OOS73" s="103"/>
      <c r="OOT73" s="103"/>
      <c r="OOU73" s="103"/>
      <c r="OOV73" s="103"/>
      <c r="OOW73" s="103"/>
      <c r="OOX73" s="103"/>
      <c r="OOY73" s="103"/>
      <c r="OOZ73" s="103"/>
      <c r="OPA73" s="103"/>
      <c r="OPB73" s="103"/>
      <c r="OPC73" s="103"/>
      <c r="OPD73" s="103"/>
      <c r="OPE73" s="103"/>
      <c r="OPF73" s="103"/>
      <c r="OPG73" s="103"/>
      <c r="OPH73" s="103"/>
      <c r="OPI73" s="103"/>
      <c r="OPJ73" s="103"/>
      <c r="OPK73" s="103"/>
      <c r="OPL73" s="103"/>
      <c r="OPM73" s="103"/>
      <c r="OPN73" s="103"/>
      <c r="OPO73" s="103"/>
      <c r="OPP73" s="103"/>
      <c r="OPQ73" s="103"/>
      <c r="OPR73" s="103"/>
      <c r="OPS73" s="103"/>
      <c r="OPT73" s="103"/>
      <c r="OPU73" s="103"/>
      <c r="OPV73" s="103"/>
      <c r="OPW73" s="103"/>
      <c r="OPX73" s="103"/>
      <c r="OPY73" s="103"/>
      <c r="OPZ73" s="103"/>
      <c r="OQA73" s="103"/>
      <c r="OQB73" s="103"/>
      <c r="OQC73" s="103"/>
      <c r="OQD73" s="103"/>
      <c r="OQE73" s="103"/>
      <c r="OQF73" s="103"/>
      <c r="OQG73" s="103"/>
      <c r="OQH73" s="103"/>
      <c r="OQI73" s="103"/>
      <c r="OQJ73" s="103"/>
      <c r="OQK73" s="103"/>
      <c r="OQL73" s="103"/>
      <c r="OQM73" s="103"/>
      <c r="OQN73" s="103"/>
      <c r="OQO73" s="103"/>
      <c r="OQP73" s="103"/>
      <c r="OQQ73" s="103"/>
      <c r="OQR73" s="103"/>
      <c r="OQS73" s="103"/>
      <c r="OQT73" s="103"/>
      <c r="OQU73" s="103"/>
      <c r="OQV73" s="103"/>
      <c r="OQW73" s="103"/>
      <c r="OQX73" s="103"/>
      <c r="OQY73" s="103"/>
      <c r="OQZ73" s="103"/>
      <c r="ORA73" s="103"/>
      <c r="ORB73" s="103"/>
      <c r="ORC73" s="103"/>
      <c r="ORD73" s="103"/>
      <c r="ORE73" s="103"/>
      <c r="ORF73" s="103"/>
      <c r="ORG73" s="103"/>
      <c r="ORH73" s="103"/>
      <c r="ORI73" s="103"/>
      <c r="ORJ73" s="103"/>
      <c r="ORK73" s="103"/>
      <c r="ORL73" s="103"/>
      <c r="ORM73" s="103"/>
      <c r="ORN73" s="103"/>
      <c r="ORO73" s="103"/>
      <c r="ORP73" s="103"/>
      <c r="ORQ73" s="103"/>
      <c r="ORR73" s="103"/>
      <c r="ORS73" s="103"/>
      <c r="ORT73" s="103"/>
      <c r="ORU73" s="103"/>
      <c r="ORV73" s="103"/>
      <c r="ORW73" s="103"/>
      <c r="ORX73" s="103"/>
      <c r="ORY73" s="103"/>
      <c r="ORZ73" s="103"/>
      <c r="OSA73" s="103"/>
      <c r="OSB73" s="103"/>
      <c r="OSC73" s="103"/>
      <c r="OSD73" s="103"/>
      <c r="OSE73" s="103"/>
      <c r="OSF73" s="103"/>
      <c r="OSG73" s="103"/>
      <c r="OSH73" s="103"/>
      <c r="OSI73" s="103"/>
      <c r="OSJ73" s="103"/>
      <c r="OSK73" s="103"/>
      <c r="OSL73" s="103"/>
      <c r="OSM73" s="103"/>
      <c r="OSN73" s="103"/>
      <c r="OSO73" s="103"/>
      <c r="OSP73" s="103"/>
      <c r="OSQ73" s="103"/>
      <c r="OSR73" s="103"/>
      <c r="OSS73" s="103"/>
      <c r="OST73" s="103"/>
      <c r="OSU73" s="103"/>
      <c r="OSV73" s="103"/>
      <c r="OSW73" s="103"/>
      <c r="OSX73" s="103"/>
      <c r="OSY73" s="103"/>
      <c r="OSZ73" s="103"/>
      <c r="OTA73" s="103"/>
      <c r="OTB73" s="103"/>
      <c r="OTC73" s="103"/>
      <c r="OTD73" s="103"/>
      <c r="OTE73" s="103"/>
      <c r="OTF73" s="103"/>
      <c r="OTG73" s="103"/>
      <c r="OTH73" s="103"/>
      <c r="OTI73" s="103"/>
      <c r="OTJ73" s="103"/>
      <c r="OTK73" s="103"/>
      <c r="OTL73" s="103"/>
      <c r="OTM73" s="103"/>
      <c r="OTN73" s="103"/>
      <c r="OTO73" s="103"/>
      <c r="OTP73" s="103"/>
      <c r="OTQ73" s="103"/>
      <c r="OTR73" s="103"/>
      <c r="OTS73" s="103"/>
      <c r="OTT73" s="103"/>
      <c r="OTU73" s="103"/>
      <c r="OTV73" s="103"/>
      <c r="OTW73" s="103"/>
      <c r="OTX73" s="103"/>
      <c r="OTY73" s="103"/>
      <c r="OTZ73" s="103"/>
      <c r="OUA73" s="103"/>
      <c r="OUB73" s="103"/>
      <c r="OUC73" s="103"/>
      <c r="OUD73" s="103"/>
      <c r="OUE73" s="103"/>
      <c r="OUF73" s="103"/>
      <c r="OUG73" s="103"/>
      <c r="OUH73" s="103"/>
      <c r="OUI73" s="103"/>
      <c r="OUJ73" s="103"/>
      <c r="OUK73" s="103"/>
      <c r="OUL73" s="103"/>
      <c r="OUM73" s="103"/>
      <c r="OUN73" s="103"/>
      <c r="OUO73" s="103"/>
      <c r="OUP73" s="103"/>
      <c r="OUQ73" s="103"/>
      <c r="OUR73" s="103"/>
      <c r="OUS73" s="103"/>
      <c r="OUT73" s="103"/>
      <c r="OUU73" s="103"/>
      <c r="OUV73" s="103"/>
      <c r="OUW73" s="103"/>
      <c r="OUX73" s="103"/>
      <c r="OUY73" s="103"/>
      <c r="OUZ73" s="103"/>
      <c r="OVA73" s="103"/>
      <c r="OVB73" s="103"/>
      <c r="OVC73" s="103"/>
      <c r="OVD73" s="103"/>
      <c r="OVE73" s="103"/>
      <c r="OVF73" s="103"/>
      <c r="OVG73" s="103"/>
      <c r="OVH73" s="103"/>
      <c r="OVI73" s="103"/>
      <c r="OVJ73" s="103"/>
      <c r="OVK73" s="103"/>
      <c r="OVL73" s="103"/>
      <c r="OVM73" s="103"/>
      <c r="OVN73" s="103"/>
      <c r="OVO73" s="103"/>
      <c r="OVP73" s="103"/>
      <c r="OVQ73" s="103"/>
      <c r="OVR73" s="103"/>
      <c r="OVS73" s="103"/>
      <c r="OVT73" s="103"/>
      <c r="OVU73" s="103"/>
      <c r="OVV73" s="103"/>
      <c r="OVW73" s="103"/>
      <c r="OVX73" s="103"/>
      <c r="OVY73" s="103"/>
      <c r="OVZ73" s="103"/>
      <c r="OWA73" s="103"/>
      <c r="OWB73" s="103"/>
      <c r="OWC73" s="103"/>
      <c r="OWD73" s="103"/>
      <c r="OWE73" s="103"/>
      <c r="OWF73" s="103"/>
      <c r="OWG73" s="103"/>
      <c r="OWH73" s="103"/>
      <c r="OWI73" s="103"/>
      <c r="OWJ73" s="103"/>
      <c r="OWK73" s="103"/>
      <c r="OWL73" s="103"/>
      <c r="OWM73" s="103"/>
      <c r="OWN73" s="103"/>
      <c r="OWO73" s="103"/>
      <c r="OWP73" s="103"/>
      <c r="OWQ73" s="103"/>
      <c r="OWR73" s="103"/>
      <c r="OWS73" s="103"/>
      <c r="OWT73" s="103"/>
      <c r="OWU73" s="103"/>
      <c r="OWV73" s="103"/>
      <c r="OWW73" s="103"/>
      <c r="OWX73" s="103"/>
      <c r="OWY73" s="103"/>
      <c r="OWZ73" s="103"/>
      <c r="OXA73" s="103"/>
      <c r="OXB73" s="103"/>
      <c r="OXC73" s="103"/>
      <c r="OXD73" s="103"/>
      <c r="OXE73" s="103"/>
      <c r="OXF73" s="103"/>
      <c r="OXG73" s="103"/>
      <c r="OXH73" s="103"/>
      <c r="OXI73" s="103"/>
      <c r="OXJ73" s="103"/>
      <c r="OXK73" s="103"/>
      <c r="OXL73" s="103"/>
      <c r="OXM73" s="103"/>
      <c r="OXN73" s="103"/>
      <c r="OXO73" s="103"/>
      <c r="OXP73" s="103"/>
      <c r="OXQ73" s="103"/>
      <c r="OXR73" s="103"/>
      <c r="OXS73" s="103"/>
      <c r="OXT73" s="103"/>
      <c r="OXU73" s="103"/>
      <c r="OXV73" s="103"/>
      <c r="OXW73" s="103"/>
      <c r="OXX73" s="103"/>
      <c r="OXY73" s="103"/>
      <c r="OXZ73" s="103"/>
      <c r="OYA73" s="103"/>
      <c r="OYB73" s="103"/>
      <c r="OYC73" s="103"/>
      <c r="OYD73" s="103"/>
      <c r="OYE73" s="103"/>
      <c r="OYF73" s="103"/>
      <c r="OYG73" s="103"/>
      <c r="OYH73" s="103"/>
      <c r="OYI73" s="103"/>
      <c r="OYJ73" s="103"/>
      <c r="OYK73" s="103"/>
      <c r="OYL73" s="103"/>
      <c r="OYM73" s="103"/>
      <c r="OYN73" s="103"/>
      <c r="OYO73" s="103"/>
      <c r="OYP73" s="103"/>
      <c r="OYQ73" s="103"/>
      <c r="OYR73" s="103"/>
      <c r="OYS73" s="103"/>
      <c r="OYT73" s="103"/>
      <c r="OYU73" s="103"/>
      <c r="OYV73" s="103"/>
      <c r="OYW73" s="103"/>
      <c r="OYX73" s="103"/>
      <c r="OYY73" s="103"/>
      <c r="OYZ73" s="103"/>
      <c r="OZA73" s="103"/>
      <c r="OZB73" s="103"/>
      <c r="OZC73" s="103"/>
      <c r="OZD73" s="103"/>
      <c r="OZE73" s="103"/>
      <c r="OZF73" s="103"/>
      <c r="OZG73" s="103"/>
      <c r="OZH73" s="103"/>
      <c r="OZI73" s="103"/>
      <c r="OZJ73" s="103"/>
      <c r="OZK73" s="103"/>
      <c r="OZL73" s="103"/>
      <c r="OZM73" s="103"/>
      <c r="OZN73" s="103"/>
      <c r="OZO73" s="103"/>
      <c r="OZP73" s="103"/>
      <c r="OZQ73" s="103"/>
      <c r="OZR73" s="103"/>
      <c r="OZS73" s="103"/>
      <c r="OZT73" s="103"/>
      <c r="OZU73" s="103"/>
      <c r="OZV73" s="103"/>
      <c r="OZW73" s="103"/>
      <c r="OZX73" s="103"/>
      <c r="OZY73" s="103"/>
      <c r="OZZ73" s="103"/>
      <c r="PAA73" s="103"/>
      <c r="PAB73" s="103"/>
      <c r="PAC73" s="103"/>
      <c r="PAD73" s="103"/>
      <c r="PAE73" s="103"/>
      <c r="PAF73" s="103"/>
      <c r="PAG73" s="103"/>
      <c r="PAH73" s="103"/>
      <c r="PAI73" s="103"/>
      <c r="PAJ73" s="103"/>
      <c r="PAK73" s="103"/>
      <c r="PAL73" s="103"/>
      <c r="PAM73" s="103"/>
      <c r="PAN73" s="103"/>
      <c r="PAO73" s="103"/>
      <c r="PAP73" s="103"/>
      <c r="PAQ73" s="103"/>
      <c r="PAR73" s="103"/>
      <c r="PAS73" s="103"/>
      <c r="PAT73" s="103"/>
      <c r="PAU73" s="103"/>
      <c r="PAV73" s="103"/>
      <c r="PAW73" s="103"/>
      <c r="PAX73" s="103"/>
      <c r="PAY73" s="103"/>
      <c r="PAZ73" s="103"/>
      <c r="PBA73" s="103"/>
      <c r="PBB73" s="103"/>
      <c r="PBC73" s="103"/>
      <c r="PBD73" s="103"/>
      <c r="PBE73" s="103"/>
      <c r="PBF73" s="103"/>
      <c r="PBG73" s="103"/>
      <c r="PBH73" s="103"/>
      <c r="PBI73" s="103"/>
      <c r="PBJ73" s="103"/>
      <c r="PBK73" s="103"/>
      <c r="PBL73" s="103"/>
      <c r="PBM73" s="103"/>
      <c r="PBN73" s="103"/>
      <c r="PBO73" s="103"/>
      <c r="PBP73" s="103"/>
      <c r="PBQ73" s="103"/>
      <c r="PBR73" s="103"/>
      <c r="PBS73" s="103"/>
      <c r="PBT73" s="103"/>
      <c r="PBU73" s="103"/>
      <c r="PBV73" s="103"/>
      <c r="PBW73" s="103"/>
      <c r="PBX73" s="103"/>
      <c r="PBY73" s="103"/>
      <c r="PBZ73" s="103"/>
      <c r="PCA73" s="103"/>
      <c r="PCB73" s="103"/>
      <c r="PCC73" s="103"/>
      <c r="PCD73" s="103"/>
      <c r="PCE73" s="103"/>
      <c r="PCF73" s="103"/>
      <c r="PCG73" s="103"/>
      <c r="PCH73" s="103"/>
      <c r="PCI73" s="103"/>
      <c r="PCJ73" s="103"/>
      <c r="PCK73" s="103"/>
      <c r="PCL73" s="103"/>
      <c r="PCM73" s="103"/>
      <c r="PCN73" s="103"/>
      <c r="PCO73" s="103"/>
      <c r="PCP73" s="103"/>
      <c r="PCQ73" s="103"/>
      <c r="PCR73" s="103"/>
      <c r="PCS73" s="103"/>
      <c r="PCT73" s="103"/>
      <c r="PCU73" s="103"/>
      <c r="PCV73" s="103"/>
      <c r="PCW73" s="103"/>
      <c r="PCX73" s="103"/>
      <c r="PCY73" s="103"/>
      <c r="PCZ73" s="103"/>
      <c r="PDA73" s="103"/>
      <c r="PDB73" s="103"/>
      <c r="PDC73" s="103"/>
      <c r="PDD73" s="103"/>
      <c r="PDE73" s="103"/>
      <c r="PDF73" s="103"/>
      <c r="PDG73" s="103"/>
      <c r="PDH73" s="103"/>
      <c r="PDI73" s="103"/>
      <c r="PDJ73" s="103"/>
      <c r="PDK73" s="103"/>
      <c r="PDL73" s="103"/>
      <c r="PDM73" s="103"/>
      <c r="PDN73" s="103"/>
      <c r="PDO73" s="103"/>
      <c r="PDP73" s="103"/>
      <c r="PDQ73" s="103"/>
      <c r="PDR73" s="103"/>
      <c r="PDS73" s="103"/>
      <c r="PDT73" s="103"/>
      <c r="PDU73" s="103"/>
      <c r="PDV73" s="103"/>
      <c r="PDW73" s="103"/>
      <c r="PDX73" s="103"/>
      <c r="PDY73" s="103"/>
      <c r="PDZ73" s="103"/>
      <c r="PEA73" s="103"/>
      <c r="PEB73" s="103"/>
      <c r="PEC73" s="103"/>
      <c r="PED73" s="103"/>
      <c r="PEE73" s="103"/>
      <c r="PEF73" s="103"/>
      <c r="PEG73" s="103"/>
      <c r="PEH73" s="103"/>
      <c r="PEI73" s="103"/>
      <c r="PEJ73" s="103"/>
      <c r="PEK73" s="103"/>
      <c r="PEL73" s="103"/>
      <c r="PEM73" s="103"/>
      <c r="PEN73" s="103"/>
      <c r="PEO73" s="103"/>
      <c r="PEP73" s="103"/>
      <c r="PEQ73" s="103"/>
      <c r="PER73" s="103"/>
      <c r="PES73" s="103"/>
      <c r="PET73" s="103"/>
      <c r="PEU73" s="103"/>
      <c r="PEV73" s="103"/>
      <c r="PEW73" s="103"/>
      <c r="PEX73" s="103"/>
      <c r="PEY73" s="103"/>
      <c r="PEZ73" s="103"/>
      <c r="PFA73" s="103"/>
      <c r="PFB73" s="103"/>
      <c r="PFC73" s="103"/>
      <c r="PFD73" s="103"/>
      <c r="PFE73" s="103"/>
      <c r="PFF73" s="103"/>
      <c r="PFG73" s="103"/>
      <c r="PFH73" s="103"/>
      <c r="PFI73" s="103"/>
      <c r="PFJ73" s="103"/>
      <c r="PFK73" s="103"/>
      <c r="PFL73" s="103"/>
      <c r="PFM73" s="103"/>
      <c r="PFN73" s="103"/>
      <c r="PFO73" s="103"/>
      <c r="PFP73" s="103"/>
      <c r="PFQ73" s="103"/>
      <c r="PFR73" s="103"/>
      <c r="PFS73" s="103"/>
      <c r="PFT73" s="103"/>
      <c r="PFU73" s="103"/>
      <c r="PFV73" s="103"/>
      <c r="PFW73" s="103"/>
      <c r="PFX73" s="103"/>
      <c r="PFY73" s="103"/>
      <c r="PFZ73" s="103"/>
      <c r="PGA73" s="103"/>
      <c r="PGB73" s="103"/>
      <c r="PGC73" s="103"/>
      <c r="PGD73" s="103"/>
      <c r="PGE73" s="103"/>
      <c r="PGF73" s="103"/>
      <c r="PGG73" s="103"/>
      <c r="PGH73" s="103"/>
      <c r="PGI73" s="103"/>
      <c r="PGJ73" s="103"/>
      <c r="PGK73" s="103"/>
      <c r="PGL73" s="103"/>
      <c r="PGM73" s="103"/>
      <c r="PGN73" s="103"/>
      <c r="PGO73" s="103"/>
      <c r="PGP73" s="103"/>
      <c r="PGQ73" s="103"/>
      <c r="PGR73" s="103"/>
      <c r="PGS73" s="103"/>
      <c r="PGT73" s="103"/>
      <c r="PGU73" s="103"/>
      <c r="PGV73" s="103"/>
      <c r="PGW73" s="103"/>
      <c r="PGX73" s="103"/>
      <c r="PGY73" s="103"/>
      <c r="PGZ73" s="103"/>
      <c r="PHA73" s="103"/>
      <c r="PHB73" s="103"/>
      <c r="PHC73" s="103"/>
      <c r="PHD73" s="103"/>
      <c r="PHE73" s="103"/>
      <c r="PHF73" s="103"/>
      <c r="PHG73" s="103"/>
      <c r="PHH73" s="103"/>
      <c r="PHI73" s="103"/>
      <c r="PHJ73" s="103"/>
      <c r="PHK73" s="103"/>
      <c r="PHL73" s="103"/>
      <c r="PHM73" s="103"/>
      <c r="PHN73" s="103"/>
      <c r="PHO73" s="103"/>
      <c r="PHP73" s="103"/>
      <c r="PHQ73" s="103"/>
      <c r="PHR73" s="103"/>
      <c r="PHS73" s="103"/>
      <c r="PHT73" s="103"/>
      <c r="PHU73" s="103"/>
      <c r="PHV73" s="103"/>
      <c r="PHW73" s="103"/>
      <c r="PHX73" s="103"/>
      <c r="PHY73" s="103"/>
      <c r="PHZ73" s="103"/>
      <c r="PIA73" s="103"/>
      <c r="PIB73" s="103"/>
      <c r="PIC73" s="103"/>
      <c r="PID73" s="103"/>
      <c r="PIE73" s="103"/>
      <c r="PIF73" s="103"/>
      <c r="PIG73" s="103"/>
      <c r="PIH73" s="103"/>
      <c r="PII73" s="103"/>
      <c r="PIJ73" s="103"/>
      <c r="PIK73" s="103"/>
      <c r="PIL73" s="103"/>
      <c r="PIM73" s="103"/>
      <c r="PIN73" s="103"/>
      <c r="PIO73" s="103"/>
      <c r="PIP73" s="103"/>
      <c r="PIQ73" s="103"/>
      <c r="PIR73" s="103"/>
      <c r="PIS73" s="103"/>
      <c r="PIT73" s="103"/>
      <c r="PIU73" s="103"/>
      <c r="PIV73" s="103"/>
      <c r="PIW73" s="103"/>
      <c r="PIX73" s="103"/>
      <c r="PIY73" s="103"/>
      <c r="PIZ73" s="103"/>
      <c r="PJA73" s="103"/>
      <c r="PJB73" s="103"/>
      <c r="PJC73" s="103"/>
      <c r="PJD73" s="103"/>
      <c r="PJE73" s="103"/>
      <c r="PJF73" s="103"/>
      <c r="PJG73" s="103"/>
      <c r="PJH73" s="103"/>
      <c r="PJI73" s="103"/>
      <c r="PJJ73" s="103"/>
      <c r="PJK73" s="103"/>
      <c r="PJL73" s="103"/>
      <c r="PJM73" s="103"/>
      <c r="PJN73" s="103"/>
      <c r="PJO73" s="103"/>
      <c r="PJP73" s="103"/>
      <c r="PJQ73" s="103"/>
      <c r="PJR73" s="103"/>
      <c r="PJS73" s="103"/>
      <c r="PJT73" s="103"/>
      <c r="PJU73" s="103"/>
      <c r="PJV73" s="103"/>
      <c r="PJW73" s="103"/>
      <c r="PJX73" s="103"/>
      <c r="PJY73" s="103"/>
      <c r="PJZ73" s="103"/>
      <c r="PKA73" s="103"/>
      <c r="PKB73" s="103"/>
      <c r="PKC73" s="103"/>
      <c r="PKD73" s="103"/>
      <c r="PKE73" s="103"/>
      <c r="PKF73" s="103"/>
      <c r="PKG73" s="103"/>
      <c r="PKH73" s="103"/>
      <c r="PKI73" s="103"/>
      <c r="PKJ73" s="103"/>
      <c r="PKK73" s="103"/>
      <c r="PKL73" s="103"/>
      <c r="PKM73" s="103"/>
      <c r="PKN73" s="103"/>
      <c r="PKO73" s="103"/>
      <c r="PKP73" s="103"/>
      <c r="PKQ73" s="103"/>
      <c r="PKR73" s="103"/>
      <c r="PKS73" s="103"/>
      <c r="PKT73" s="103"/>
      <c r="PKU73" s="103"/>
      <c r="PKV73" s="103"/>
      <c r="PKW73" s="103"/>
      <c r="PKX73" s="103"/>
      <c r="PKY73" s="103"/>
      <c r="PKZ73" s="103"/>
      <c r="PLA73" s="103"/>
      <c r="PLB73" s="103"/>
      <c r="PLC73" s="103"/>
      <c r="PLD73" s="103"/>
      <c r="PLE73" s="103"/>
      <c r="PLF73" s="103"/>
      <c r="PLG73" s="103"/>
      <c r="PLH73" s="103"/>
      <c r="PLI73" s="103"/>
      <c r="PLJ73" s="103"/>
      <c r="PLK73" s="103"/>
      <c r="PLL73" s="103"/>
      <c r="PLM73" s="103"/>
      <c r="PLN73" s="103"/>
      <c r="PLO73" s="103"/>
      <c r="PLP73" s="103"/>
      <c r="PLQ73" s="103"/>
      <c r="PLR73" s="103"/>
      <c r="PLS73" s="103"/>
      <c r="PLT73" s="103"/>
      <c r="PLU73" s="103"/>
      <c r="PLV73" s="103"/>
      <c r="PLW73" s="103"/>
      <c r="PLX73" s="103"/>
      <c r="PLY73" s="103"/>
      <c r="PLZ73" s="103"/>
      <c r="PMA73" s="103"/>
      <c r="PMB73" s="103"/>
      <c r="PMC73" s="103"/>
      <c r="PMD73" s="103"/>
      <c r="PME73" s="103"/>
      <c r="PMF73" s="103"/>
      <c r="PMG73" s="103"/>
      <c r="PMH73" s="103"/>
      <c r="PMI73" s="103"/>
      <c r="PMJ73" s="103"/>
      <c r="PMK73" s="103"/>
      <c r="PML73" s="103"/>
      <c r="PMM73" s="103"/>
      <c r="PMN73" s="103"/>
      <c r="PMO73" s="103"/>
      <c r="PMP73" s="103"/>
      <c r="PMQ73" s="103"/>
      <c r="PMR73" s="103"/>
      <c r="PMS73" s="103"/>
      <c r="PMT73" s="103"/>
      <c r="PMU73" s="103"/>
      <c r="PMV73" s="103"/>
      <c r="PMW73" s="103"/>
      <c r="PMX73" s="103"/>
      <c r="PMY73" s="103"/>
      <c r="PMZ73" s="103"/>
      <c r="PNA73" s="103"/>
      <c r="PNB73" s="103"/>
      <c r="PNC73" s="103"/>
      <c r="PND73" s="103"/>
      <c r="PNE73" s="103"/>
      <c r="PNF73" s="103"/>
      <c r="PNG73" s="103"/>
      <c r="PNH73" s="103"/>
      <c r="PNI73" s="103"/>
      <c r="PNJ73" s="103"/>
      <c r="PNK73" s="103"/>
      <c r="PNL73" s="103"/>
      <c r="PNM73" s="103"/>
      <c r="PNN73" s="103"/>
      <c r="PNO73" s="103"/>
      <c r="PNP73" s="103"/>
      <c r="PNQ73" s="103"/>
      <c r="PNR73" s="103"/>
      <c r="PNS73" s="103"/>
      <c r="PNT73" s="103"/>
      <c r="PNU73" s="103"/>
      <c r="PNV73" s="103"/>
      <c r="PNW73" s="103"/>
      <c r="PNX73" s="103"/>
      <c r="PNY73" s="103"/>
      <c r="PNZ73" s="103"/>
      <c r="POA73" s="103"/>
      <c r="POB73" s="103"/>
      <c r="POC73" s="103"/>
      <c r="POD73" s="103"/>
      <c r="POE73" s="103"/>
      <c r="POF73" s="103"/>
      <c r="POG73" s="103"/>
      <c r="POH73" s="103"/>
      <c r="POI73" s="103"/>
      <c r="POJ73" s="103"/>
      <c r="POK73" s="103"/>
      <c r="POL73" s="103"/>
      <c r="POM73" s="103"/>
      <c r="PON73" s="103"/>
      <c r="POO73" s="103"/>
      <c r="POP73" s="103"/>
      <c r="POQ73" s="103"/>
      <c r="POR73" s="103"/>
      <c r="POS73" s="103"/>
      <c r="POT73" s="103"/>
      <c r="POU73" s="103"/>
      <c r="POV73" s="103"/>
      <c r="POW73" s="103"/>
      <c r="POX73" s="103"/>
      <c r="POY73" s="103"/>
      <c r="POZ73" s="103"/>
      <c r="PPA73" s="103"/>
      <c r="PPB73" s="103"/>
      <c r="PPC73" s="103"/>
      <c r="PPD73" s="103"/>
      <c r="PPE73" s="103"/>
      <c r="PPF73" s="103"/>
      <c r="PPG73" s="103"/>
      <c r="PPH73" s="103"/>
      <c r="PPI73" s="103"/>
      <c r="PPJ73" s="103"/>
      <c r="PPK73" s="103"/>
      <c r="PPL73" s="103"/>
      <c r="PPM73" s="103"/>
      <c r="PPN73" s="103"/>
      <c r="PPO73" s="103"/>
      <c r="PPP73" s="103"/>
      <c r="PPQ73" s="103"/>
      <c r="PPR73" s="103"/>
      <c r="PPS73" s="103"/>
      <c r="PPT73" s="103"/>
      <c r="PPU73" s="103"/>
      <c r="PPV73" s="103"/>
      <c r="PPW73" s="103"/>
      <c r="PPX73" s="103"/>
      <c r="PPY73" s="103"/>
      <c r="PPZ73" s="103"/>
      <c r="PQA73" s="103"/>
      <c r="PQB73" s="103"/>
      <c r="PQC73" s="103"/>
      <c r="PQD73" s="103"/>
      <c r="PQE73" s="103"/>
      <c r="PQF73" s="103"/>
      <c r="PQG73" s="103"/>
      <c r="PQH73" s="103"/>
      <c r="PQI73" s="103"/>
      <c r="PQJ73" s="103"/>
      <c r="PQK73" s="103"/>
      <c r="PQL73" s="103"/>
      <c r="PQM73" s="103"/>
      <c r="PQN73" s="103"/>
      <c r="PQO73" s="103"/>
      <c r="PQP73" s="103"/>
      <c r="PQQ73" s="103"/>
      <c r="PQR73" s="103"/>
      <c r="PQS73" s="103"/>
      <c r="PQT73" s="103"/>
      <c r="PQU73" s="103"/>
      <c r="PQV73" s="103"/>
      <c r="PQW73" s="103"/>
      <c r="PQX73" s="103"/>
      <c r="PQY73" s="103"/>
      <c r="PQZ73" s="103"/>
      <c r="PRA73" s="103"/>
      <c r="PRB73" s="103"/>
      <c r="PRC73" s="103"/>
      <c r="PRD73" s="103"/>
      <c r="PRE73" s="103"/>
      <c r="PRF73" s="103"/>
      <c r="PRG73" s="103"/>
      <c r="PRH73" s="103"/>
      <c r="PRI73" s="103"/>
      <c r="PRJ73" s="103"/>
      <c r="PRK73" s="103"/>
      <c r="PRL73" s="103"/>
      <c r="PRM73" s="103"/>
      <c r="PRN73" s="103"/>
      <c r="PRO73" s="103"/>
      <c r="PRP73" s="103"/>
      <c r="PRQ73" s="103"/>
      <c r="PRR73" s="103"/>
      <c r="PRS73" s="103"/>
      <c r="PRT73" s="103"/>
      <c r="PRU73" s="103"/>
      <c r="PRV73" s="103"/>
      <c r="PRW73" s="103"/>
      <c r="PRX73" s="103"/>
      <c r="PRY73" s="103"/>
      <c r="PRZ73" s="103"/>
      <c r="PSA73" s="103"/>
      <c r="PSB73" s="103"/>
      <c r="PSC73" s="103"/>
      <c r="PSD73" s="103"/>
      <c r="PSE73" s="103"/>
      <c r="PSF73" s="103"/>
      <c r="PSG73" s="103"/>
      <c r="PSH73" s="103"/>
      <c r="PSI73" s="103"/>
      <c r="PSJ73" s="103"/>
      <c r="PSK73" s="103"/>
      <c r="PSL73" s="103"/>
      <c r="PSM73" s="103"/>
      <c r="PSN73" s="103"/>
      <c r="PSO73" s="103"/>
      <c r="PSP73" s="103"/>
      <c r="PSQ73" s="103"/>
      <c r="PSR73" s="103"/>
      <c r="PSS73" s="103"/>
      <c r="PST73" s="103"/>
      <c r="PSU73" s="103"/>
      <c r="PSV73" s="103"/>
      <c r="PSW73" s="103"/>
      <c r="PSX73" s="103"/>
      <c r="PSY73" s="103"/>
      <c r="PSZ73" s="103"/>
      <c r="PTA73" s="103"/>
      <c r="PTB73" s="103"/>
      <c r="PTC73" s="103"/>
      <c r="PTD73" s="103"/>
      <c r="PTE73" s="103"/>
      <c r="PTF73" s="103"/>
      <c r="PTG73" s="103"/>
      <c r="PTH73" s="103"/>
      <c r="PTI73" s="103"/>
      <c r="PTJ73" s="103"/>
      <c r="PTK73" s="103"/>
      <c r="PTL73" s="103"/>
      <c r="PTM73" s="103"/>
      <c r="PTN73" s="103"/>
      <c r="PTO73" s="103"/>
      <c r="PTP73" s="103"/>
      <c r="PTQ73" s="103"/>
      <c r="PTR73" s="103"/>
      <c r="PTS73" s="103"/>
      <c r="PTT73" s="103"/>
      <c r="PTU73" s="103"/>
      <c r="PTV73" s="103"/>
      <c r="PTW73" s="103"/>
      <c r="PTX73" s="103"/>
      <c r="PTY73" s="103"/>
      <c r="PTZ73" s="103"/>
      <c r="PUA73" s="103"/>
      <c r="PUB73" s="103"/>
      <c r="PUC73" s="103"/>
      <c r="PUD73" s="103"/>
      <c r="PUE73" s="103"/>
      <c r="PUF73" s="103"/>
      <c r="PUG73" s="103"/>
      <c r="PUH73" s="103"/>
      <c r="PUI73" s="103"/>
      <c r="PUJ73" s="103"/>
      <c r="PUK73" s="103"/>
      <c r="PUL73" s="103"/>
      <c r="PUM73" s="103"/>
      <c r="PUN73" s="103"/>
      <c r="PUO73" s="103"/>
      <c r="PUP73" s="103"/>
      <c r="PUQ73" s="103"/>
      <c r="PUR73" s="103"/>
      <c r="PUS73" s="103"/>
      <c r="PUT73" s="103"/>
      <c r="PUU73" s="103"/>
      <c r="PUV73" s="103"/>
      <c r="PUW73" s="103"/>
      <c r="PUX73" s="103"/>
      <c r="PUY73" s="103"/>
      <c r="PUZ73" s="103"/>
      <c r="PVA73" s="103"/>
      <c r="PVB73" s="103"/>
      <c r="PVC73" s="103"/>
      <c r="PVD73" s="103"/>
      <c r="PVE73" s="103"/>
      <c r="PVF73" s="103"/>
      <c r="PVG73" s="103"/>
      <c r="PVH73" s="103"/>
      <c r="PVI73" s="103"/>
      <c r="PVJ73" s="103"/>
      <c r="PVK73" s="103"/>
      <c r="PVL73" s="103"/>
      <c r="PVM73" s="103"/>
      <c r="PVN73" s="103"/>
      <c r="PVO73" s="103"/>
      <c r="PVP73" s="103"/>
      <c r="PVQ73" s="103"/>
      <c r="PVR73" s="103"/>
      <c r="PVS73" s="103"/>
      <c r="PVT73" s="103"/>
      <c r="PVU73" s="103"/>
      <c r="PVV73" s="103"/>
      <c r="PVW73" s="103"/>
      <c r="PVX73" s="103"/>
      <c r="PVY73" s="103"/>
      <c r="PVZ73" s="103"/>
      <c r="PWA73" s="103"/>
      <c r="PWB73" s="103"/>
      <c r="PWC73" s="103"/>
      <c r="PWD73" s="103"/>
      <c r="PWE73" s="103"/>
      <c r="PWF73" s="103"/>
      <c r="PWG73" s="103"/>
      <c r="PWH73" s="103"/>
      <c r="PWI73" s="103"/>
      <c r="PWJ73" s="103"/>
      <c r="PWK73" s="103"/>
      <c r="PWL73" s="103"/>
      <c r="PWM73" s="103"/>
      <c r="PWN73" s="103"/>
      <c r="PWO73" s="103"/>
      <c r="PWP73" s="103"/>
      <c r="PWQ73" s="103"/>
      <c r="PWR73" s="103"/>
      <c r="PWS73" s="103"/>
      <c r="PWT73" s="103"/>
      <c r="PWU73" s="103"/>
      <c r="PWV73" s="103"/>
      <c r="PWW73" s="103"/>
      <c r="PWX73" s="103"/>
      <c r="PWY73" s="103"/>
      <c r="PWZ73" s="103"/>
      <c r="PXA73" s="103"/>
      <c r="PXB73" s="103"/>
      <c r="PXC73" s="103"/>
      <c r="PXD73" s="103"/>
      <c r="PXE73" s="103"/>
      <c r="PXF73" s="103"/>
      <c r="PXG73" s="103"/>
      <c r="PXH73" s="103"/>
      <c r="PXI73" s="103"/>
      <c r="PXJ73" s="103"/>
      <c r="PXK73" s="103"/>
      <c r="PXL73" s="103"/>
      <c r="PXM73" s="103"/>
      <c r="PXN73" s="103"/>
      <c r="PXO73" s="103"/>
      <c r="PXP73" s="103"/>
      <c r="PXQ73" s="103"/>
      <c r="PXR73" s="103"/>
      <c r="PXS73" s="103"/>
      <c r="PXT73" s="103"/>
      <c r="PXU73" s="103"/>
      <c r="PXV73" s="103"/>
      <c r="PXW73" s="103"/>
      <c r="PXX73" s="103"/>
      <c r="PXY73" s="103"/>
      <c r="PXZ73" s="103"/>
      <c r="PYA73" s="103"/>
      <c r="PYB73" s="103"/>
      <c r="PYC73" s="103"/>
      <c r="PYD73" s="103"/>
      <c r="PYE73" s="103"/>
      <c r="PYF73" s="103"/>
      <c r="PYG73" s="103"/>
      <c r="PYH73" s="103"/>
      <c r="PYI73" s="103"/>
      <c r="PYJ73" s="103"/>
      <c r="PYK73" s="103"/>
      <c r="PYL73" s="103"/>
      <c r="PYM73" s="103"/>
      <c r="PYN73" s="103"/>
      <c r="PYO73" s="103"/>
      <c r="PYP73" s="103"/>
      <c r="PYQ73" s="103"/>
      <c r="PYR73" s="103"/>
      <c r="PYS73" s="103"/>
      <c r="PYT73" s="103"/>
      <c r="PYU73" s="103"/>
      <c r="PYV73" s="103"/>
      <c r="PYW73" s="103"/>
      <c r="PYX73" s="103"/>
      <c r="PYY73" s="103"/>
      <c r="PYZ73" s="103"/>
      <c r="PZA73" s="103"/>
      <c r="PZB73" s="103"/>
      <c r="PZC73" s="103"/>
      <c r="PZD73" s="103"/>
      <c r="PZE73" s="103"/>
      <c r="PZF73" s="103"/>
      <c r="PZG73" s="103"/>
      <c r="PZH73" s="103"/>
      <c r="PZI73" s="103"/>
      <c r="PZJ73" s="103"/>
      <c r="PZK73" s="103"/>
      <c r="PZL73" s="103"/>
      <c r="PZM73" s="103"/>
      <c r="PZN73" s="103"/>
      <c r="PZO73" s="103"/>
      <c r="PZP73" s="103"/>
      <c r="PZQ73" s="103"/>
      <c r="PZR73" s="103"/>
      <c r="PZS73" s="103"/>
      <c r="PZT73" s="103"/>
      <c r="PZU73" s="103"/>
      <c r="PZV73" s="103"/>
      <c r="PZW73" s="103"/>
      <c r="PZX73" s="103"/>
      <c r="PZY73" s="103"/>
      <c r="PZZ73" s="103"/>
      <c r="QAA73" s="103"/>
      <c r="QAB73" s="103"/>
      <c r="QAC73" s="103"/>
      <c r="QAD73" s="103"/>
      <c r="QAE73" s="103"/>
      <c r="QAF73" s="103"/>
      <c r="QAG73" s="103"/>
      <c r="QAH73" s="103"/>
      <c r="QAI73" s="103"/>
      <c r="QAJ73" s="103"/>
      <c r="QAK73" s="103"/>
      <c r="QAL73" s="103"/>
      <c r="QAM73" s="103"/>
      <c r="QAN73" s="103"/>
      <c r="QAO73" s="103"/>
      <c r="QAP73" s="103"/>
      <c r="QAQ73" s="103"/>
      <c r="QAR73" s="103"/>
      <c r="QAS73" s="103"/>
      <c r="QAT73" s="103"/>
      <c r="QAU73" s="103"/>
      <c r="QAV73" s="103"/>
      <c r="QAW73" s="103"/>
      <c r="QAX73" s="103"/>
      <c r="QAY73" s="103"/>
      <c r="QAZ73" s="103"/>
      <c r="QBA73" s="103"/>
      <c r="QBB73" s="103"/>
      <c r="QBC73" s="103"/>
      <c r="QBD73" s="103"/>
      <c r="QBE73" s="103"/>
      <c r="QBF73" s="103"/>
      <c r="QBG73" s="103"/>
      <c r="QBH73" s="103"/>
      <c r="QBI73" s="103"/>
      <c r="QBJ73" s="103"/>
      <c r="QBK73" s="103"/>
      <c r="QBL73" s="103"/>
      <c r="QBM73" s="103"/>
      <c r="QBN73" s="103"/>
      <c r="QBO73" s="103"/>
      <c r="QBP73" s="103"/>
      <c r="QBQ73" s="103"/>
      <c r="QBR73" s="103"/>
      <c r="QBS73" s="103"/>
      <c r="QBT73" s="103"/>
      <c r="QBU73" s="103"/>
      <c r="QBV73" s="103"/>
      <c r="QBW73" s="103"/>
      <c r="QBX73" s="103"/>
      <c r="QBY73" s="103"/>
      <c r="QBZ73" s="103"/>
      <c r="QCA73" s="103"/>
      <c r="QCB73" s="103"/>
      <c r="QCC73" s="103"/>
      <c r="QCD73" s="103"/>
      <c r="QCE73" s="103"/>
      <c r="QCF73" s="103"/>
      <c r="QCG73" s="103"/>
      <c r="QCH73" s="103"/>
      <c r="QCI73" s="103"/>
      <c r="QCJ73" s="103"/>
      <c r="QCK73" s="103"/>
      <c r="QCL73" s="103"/>
      <c r="QCM73" s="103"/>
      <c r="QCN73" s="103"/>
      <c r="QCO73" s="103"/>
      <c r="QCP73" s="103"/>
      <c r="QCQ73" s="103"/>
      <c r="QCR73" s="103"/>
      <c r="QCS73" s="103"/>
      <c r="QCT73" s="103"/>
      <c r="QCU73" s="103"/>
      <c r="QCV73" s="103"/>
      <c r="QCW73" s="103"/>
      <c r="QCX73" s="103"/>
      <c r="QCY73" s="103"/>
      <c r="QCZ73" s="103"/>
      <c r="QDA73" s="103"/>
      <c r="QDB73" s="103"/>
      <c r="QDC73" s="103"/>
      <c r="QDD73" s="103"/>
      <c r="QDE73" s="103"/>
      <c r="QDF73" s="103"/>
      <c r="QDG73" s="103"/>
      <c r="QDH73" s="103"/>
      <c r="QDI73" s="103"/>
      <c r="QDJ73" s="103"/>
      <c r="QDK73" s="103"/>
      <c r="QDL73" s="103"/>
      <c r="QDM73" s="103"/>
      <c r="QDN73" s="103"/>
      <c r="QDO73" s="103"/>
      <c r="QDP73" s="103"/>
      <c r="QDQ73" s="103"/>
      <c r="QDR73" s="103"/>
      <c r="QDS73" s="103"/>
      <c r="QDT73" s="103"/>
      <c r="QDU73" s="103"/>
      <c r="QDV73" s="103"/>
      <c r="QDW73" s="103"/>
      <c r="QDX73" s="103"/>
      <c r="QDY73" s="103"/>
      <c r="QDZ73" s="103"/>
      <c r="QEA73" s="103"/>
      <c r="QEB73" s="103"/>
      <c r="QEC73" s="103"/>
      <c r="QED73" s="103"/>
      <c r="QEE73" s="103"/>
      <c r="QEF73" s="103"/>
      <c r="QEG73" s="103"/>
      <c r="QEH73" s="103"/>
      <c r="QEI73" s="103"/>
      <c r="QEJ73" s="103"/>
      <c r="QEK73" s="103"/>
      <c r="QEL73" s="103"/>
      <c r="QEM73" s="103"/>
      <c r="QEN73" s="103"/>
      <c r="QEO73" s="103"/>
      <c r="QEP73" s="103"/>
      <c r="QEQ73" s="103"/>
      <c r="QER73" s="103"/>
      <c r="QES73" s="103"/>
      <c r="QET73" s="103"/>
      <c r="QEU73" s="103"/>
      <c r="QEV73" s="103"/>
      <c r="QEW73" s="103"/>
      <c r="QEX73" s="103"/>
      <c r="QEY73" s="103"/>
      <c r="QEZ73" s="103"/>
      <c r="QFA73" s="103"/>
      <c r="QFB73" s="103"/>
      <c r="QFC73" s="103"/>
      <c r="QFD73" s="103"/>
      <c r="QFE73" s="103"/>
      <c r="QFF73" s="103"/>
      <c r="QFG73" s="103"/>
      <c r="QFH73" s="103"/>
      <c r="QFI73" s="103"/>
      <c r="QFJ73" s="103"/>
      <c r="QFK73" s="103"/>
      <c r="QFL73" s="103"/>
      <c r="QFM73" s="103"/>
      <c r="QFN73" s="103"/>
      <c r="QFO73" s="103"/>
      <c r="QFP73" s="103"/>
      <c r="QFQ73" s="103"/>
      <c r="QFR73" s="103"/>
      <c r="QFS73" s="103"/>
      <c r="QFT73" s="103"/>
      <c r="QFU73" s="103"/>
      <c r="QFV73" s="103"/>
      <c r="QFW73" s="103"/>
      <c r="QFX73" s="103"/>
      <c r="QFY73" s="103"/>
      <c r="QFZ73" s="103"/>
      <c r="QGA73" s="103"/>
      <c r="QGB73" s="103"/>
      <c r="QGC73" s="103"/>
      <c r="QGD73" s="103"/>
      <c r="QGE73" s="103"/>
      <c r="QGF73" s="103"/>
      <c r="QGG73" s="103"/>
      <c r="QGH73" s="103"/>
      <c r="QGI73" s="103"/>
      <c r="QGJ73" s="103"/>
      <c r="QGK73" s="103"/>
      <c r="QGL73" s="103"/>
      <c r="QGM73" s="103"/>
      <c r="QGN73" s="103"/>
      <c r="QGO73" s="103"/>
      <c r="QGP73" s="103"/>
      <c r="QGQ73" s="103"/>
      <c r="QGR73" s="103"/>
      <c r="QGS73" s="103"/>
      <c r="QGT73" s="103"/>
      <c r="QGU73" s="103"/>
      <c r="QGV73" s="103"/>
      <c r="QGW73" s="103"/>
      <c r="QGX73" s="103"/>
      <c r="QGY73" s="103"/>
      <c r="QGZ73" s="103"/>
      <c r="QHA73" s="103"/>
      <c r="QHB73" s="103"/>
      <c r="QHC73" s="103"/>
      <c r="QHD73" s="103"/>
      <c r="QHE73" s="103"/>
      <c r="QHF73" s="103"/>
      <c r="QHG73" s="103"/>
      <c r="QHH73" s="103"/>
      <c r="QHI73" s="103"/>
      <c r="QHJ73" s="103"/>
      <c r="QHK73" s="103"/>
      <c r="QHL73" s="103"/>
      <c r="QHM73" s="103"/>
      <c r="QHN73" s="103"/>
      <c r="QHO73" s="103"/>
      <c r="QHP73" s="103"/>
      <c r="QHQ73" s="103"/>
      <c r="QHR73" s="103"/>
      <c r="QHS73" s="103"/>
      <c r="QHT73" s="103"/>
      <c r="QHU73" s="103"/>
      <c r="QHV73" s="103"/>
      <c r="QHW73" s="103"/>
      <c r="QHX73" s="103"/>
      <c r="QHY73" s="103"/>
      <c r="QHZ73" s="103"/>
      <c r="QIA73" s="103"/>
      <c r="QIB73" s="103"/>
      <c r="QIC73" s="103"/>
      <c r="QID73" s="103"/>
      <c r="QIE73" s="103"/>
      <c r="QIF73" s="103"/>
      <c r="QIG73" s="103"/>
      <c r="QIH73" s="103"/>
      <c r="QII73" s="103"/>
      <c r="QIJ73" s="103"/>
      <c r="QIK73" s="103"/>
      <c r="QIL73" s="103"/>
      <c r="QIM73" s="103"/>
      <c r="QIN73" s="103"/>
      <c r="QIO73" s="103"/>
      <c r="QIP73" s="103"/>
      <c r="QIQ73" s="103"/>
      <c r="QIR73" s="103"/>
      <c r="QIS73" s="103"/>
      <c r="QIT73" s="103"/>
      <c r="QIU73" s="103"/>
      <c r="QIV73" s="103"/>
      <c r="QIW73" s="103"/>
      <c r="QIX73" s="103"/>
      <c r="QIY73" s="103"/>
      <c r="QIZ73" s="103"/>
      <c r="QJA73" s="103"/>
      <c r="QJB73" s="103"/>
      <c r="QJC73" s="103"/>
      <c r="QJD73" s="103"/>
      <c r="QJE73" s="103"/>
      <c r="QJF73" s="103"/>
      <c r="QJG73" s="103"/>
      <c r="QJH73" s="103"/>
      <c r="QJI73" s="103"/>
      <c r="QJJ73" s="103"/>
      <c r="QJK73" s="103"/>
      <c r="QJL73" s="103"/>
      <c r="QJM73" s="103"/>
      <c r="QJN73" s="103"/>
      <c r="QJO73" s="103"/>
      <c r="QJP73" s="103"/>
      <c r="QJQ73" s="103"/>
      <c r="QJR73" s="103"/>
      <c r="QJS73" s="103"/>
      <c r="QJT73" s="103"/>
      <c r="QJU73" s="103"/>
      <c r="QJV73" s="103"/>
      <c r="QJW73" s="103"/>
      <c r="QJX73" s="103"/>
      <c r="QJY73" s="103"/>
      <c r="QJZ73" s="103"/>
      <c r="QKA73" s="103"/>
      <c r="QKB73" s="103"/>
      <c r="QKC73" s="103"/>
      <c r="QKD73" s="103"/>
      <c r="QKE73" s="103"/>
      <c r="QKF73" s="103"/>
      <c r="QKG73" s="103"/>
      <c r="QKH73" s="103"/>
      <c r="QKI73" s="103"/>
      <c r="QKJ73" s="103"/>
      <c r="QKK73" s="103"/>
      <c r="QKL73" s="103"/>
      <c r="QKM73" s="103"/>
      <c r="QKN73" s="103"/>
      <c r="QKO73" s="103"/>
      <c r="QKP73" s="103"/>
      <c r="QKQ73" s="103"/>
      <c r="QKR73" s="103"/>
      <c r="QKS73" s="103"/>
      <c r="QKT73" s="103"/>
      <c r="QKU73" s="103"/>
      <c r="QKV73" s="103"/>
      <c r="QKW73" s="103"/>
      <c r="QKX73" s="103"/>
      <c r="QKY73" s="103"/>
      <c r="QKZ73" s="103"/>
      <c r="QLA73" s="103"/>
      <c r="QLB73" s="103"/>
      <c r="QLC73" s="103"/>
      <c r="QLD73" s="103"/>
      <c r="QLE73" s="103"/>
      <c r="QLF73" s="103"/>
      <c r="QLG73" s="103"/>
      <c r="QLH73" s="103"/>
      <c r="QLI73" s="103"/>
      <c r="QLJ73" s="103"/>
      <c r="QLK73" s="103"/>
      <c r="QLL73" s="103"/>
      <c r="QLM73" s="103"/>
      <c r="QLN73" s="103"/>
      <c r="QLO73" s="103"/>
      <c r="QLP73" s="103"/>
      <c r="QLQ73" s="103"/>
      <c r="QLR73" s="103"/>
      <c r="QLS73" s="103"/>
      <c r="QLT73" s="103"/>
      <c r="QLU73" s="103"/>
      <c r="QLV73" s="103"/>
      <c r="QLW73" s="103"/>
      <c r="QLX73" s="103"/>
      <c r="QLY73" s="103"/>
      <c r="QLZ73" s="103"/>
      <c r="QMA73" s="103"/>
      <c r="QMB73" s="103"/>
      <c r="QMC73" s="103"/>
      <c r="QMD73" s="103"/>
      <c r="QME73" s="103"/>
      <c r="QMF73" s="103"/>
      <c r="QMG73" s="103"/>
      <c r="QMH73" s="103"/>
      <c r="QMI73" s="103"/>
      <c r="QMJ73" s="103"/>
      <c r="QMK73" s="103"/>
      <c r="QML73" s="103"/>
      <c r="QMM73" s="103"/>
      <c r="QMN73" s="103"/>
      <c r="QMO73" s="103"/>
      <c r="QMP73" s="103"/>
      <c r="QMQ73" s="103"/>
      <c r="QMR73" s="103"/>
      <c r="QMS73" s="103"/>
      <c r="QMT73" s="103"/>
      <c r="QMU73" s="103"/>
      <c r="QMV73" s="103"/>
      <c r="QMW73" s="103"/>
      <c r="QMX73" s="103"/>
      <c r="QMY73" s="103"/>
      <c r="QMZ73" s="103"/>
      <c r="QNA73" s="103"/>
      <c r="QNB73" s="103"/>
      <c r="QNC73" s="103"/>
      <c r="QND73" s="103"/>
      <c r="QNE73" s="103"/>
      <c r="QNF73" s="103"/>
      <c r="QNG73" s="103"/>
      <c r="QNH73" s="103"/>
      <c r="QNI73" s="103"/>
      <c r="QNJ73" s="103"/>
      <c r="QNK73" s="103"/>
      <c r="QNL73" s="103"/>
      <c r="QNM73" s="103"/>
      <c r="QNN73" s="103"/>
      <c r="QNO73" s="103"/>
      <c r="QNP73" s="103"/>
      <c r="QNQ73" s="103"/>
      <c r="QNR73" s="103"/>
      <c r="QNS73" s="103"/>
      <c r="QNT73" s="103"/>
      <c r="QNU73" s="103"/>
      <c r="QNV73" s="103"/>
      <c r="QNW73" s="103"/>
      <c r="QNX73" s="103"/>
      <c r="QNY73" s="103"/>
      <c r="QNZ73" s="103"/>
      <c r="QOA73" s="103"/>
      <c r="QOB73" s="103"/>
      <c r="QOC73" s="103"/>
      <c r="QOD73" s="103"/>
      <c r="QOE73" s="103"/>
      <c r="QOF73" s="103"/>
      <c r="QOG73" s="103"/>
      <c r="QOH73" s="103"/>
      <c r="QOI73" s="103"/>
      <c r="QOJ73" s="103"/>
      <c r="QOK73" s="103"/>
      <c r="QOL73" s="103"/>
      <c r="QOM73" s="103"/>
      <c r="QON73" s="103"/>
      <c r="QOO73" s="103"/>
      <c r="QOP73" s="103"/>
      <c r="QOQ73" s="103"/>
      <c r="QOR73" s="103"/>
      <c r="QOS73" s="103"/>
      <c r="QOT73" s="103"/>
      <c r="QOU73" s="103"/>
      <c r="QOV73" s="103"/>
      <c r="QOW73" s="103"/>
      <c r="QOX73" s="103"/>
      <c r="QOY73" s="103"/>
      <c r="QOZ73" s="103"/>
      <c r="QPA73" s="103"/>
      <c r="QPB73" s="103"/>
      <c r="QPC73" s="103"/>
      <c r="QPD73" s="103"/>
      <c r="QPE73" s="103"/>
      <c r="QPF73" s="103"/>
      <c r="QPG73" s="103"/>
      <c r="QPH73" s="103"/>
      <c r="QPI73" s="103"/>
      <c r="QPJ73" s="103"/>
      <c r="QPK73" s="103"/>
      <c r="QPL73" s="103"/>
      <c r="QPM73" s="103"/>
      <c r="QPN73" s="103"/>
      <c r="QPO73" s="103"/>
      <c r="QPP73" s="103"/>
      <c r="QPQ73" s="103"/>
      <c r="QPR73" s="103"/>
      <c r="QPS73" s="103"/>
      <c r="QPT73" s="103"/>
      <c r="QPU73" s="103"/>
      <c r="QPV73" s="103"/>
      <c r="QPW73" s="103"/>
      <c r="QPX73" s="103"/>
      <c r="QPY73" s="103"/>
      <c r="QPZ73" s="103"/>
      <c r="QQA73" s="103"/>
      <c r="QQB73" s="103"/>
      <c r="QQC73" s="103"/>
      <c r="QQD73" s="103"/>
      <c r="QQE73" s="103"/>
      <c r="QQF73" s="103"/>
      <c r="QQG73" s="103"/>
      <c r="QQH73" s="103"/>
      <c r="QQI73" s="103"/>
      <c r="QQJ73" s="103"/>
      <c r="QQK73" s="103"/>
      <c r="QQL73" s="103"/>
      <c r="QQM73" s="103"/>
      <c r="QQN73" s="103"/>
      <c r="QQO73" s="103"/>
      <c r="QQP73" s="103"/>
      <c r="QQQ73" s="103"/>
      <c r="QQR73" s="103"/>
      <c r="QQS73" s="103"/>
      <c r="QQT73" s="103"/>
      <c r="QQU73" s="103"/>
      <c r="QQV73" s="103"/>
      <c r="QQW73" s="103"/>
      <c r="QQX73" s="103"/>
      <c r="QQY73" s="103"/>
      <c r="QQZ73" s="103"/>
      <c r="QRA73" s="103"/>
      <c r="QRB73" s="103"/>
      <c r="QRC73" s="103"/>
      <c r="QRD73" s="103"/>
      <c r="QRE73" s="103"/>
      <c r="QRF73" s="103"/>
      <c r="QRG73" s="103"/>
      <c r="QRH73" s="103"/>
      <c r="QRI73" s="103"/>
      <c r="QRJ73" s="103"/>
      <c r="QRK73" s="103"/>
      <c r="QRL73" s="103"/>
      <c r="QRM73" s="103"/>
      <c r="QRN73" s="103"/>
      <c r="QRO73" s="103"/>
      <c r="QRP73" s="103"/>
      <c r="QRQ73" s="103"/>
      <c r="QRR73" s="103"/>
      <c r="QRS73" s="103"/>
      <c r="QRT73" s="103"/>
      <c r="QRU73" s="103"/>
      <c r="QRV73" s="103"/>
      <c r="QRW73" s="103"/>
      <c r="QRX73" s="103"/>
      <c r="QRY73" s="103"/>
      <c r="QRZ73" s="103"/>
      <c r="QSA73" s="103"/>
      <c r="QSB73" s="103"/>
      <c r="QSC73" s="103"/>
      <c r="QSD73" s="103"/>
      <c r="QSE73" s="103"/>
      <c r="QSF73" s="103"/>
      <c r="QSG73" s="103"/>
      <c r="QSH73" s="103"/>
      <c r="QSI73" s="103"/>
      <c r="QSJ73" s="103"/>
      <c r="QSK73" s="103"/>
      <c r="QSL73" s="103"/>
      <c r="QSM73" s="103"/>
      <c r="QSN73" s="103"/>
      <c r="QSO73" s="103"/>
      <c r="QSP73" s="103"/>
      <c r="QSQ73" s="103"/>
      <c r="QSR73" s="103"/>
      <c r="QSS73" s="103"/>
      <c r="QST73" s="103"/>
      <c r="QSU73" s="103"/>
      <c r="QSV73" s="103"/>
      <c r="QSW73" s="103"/>
      <c r="QSX73" s="103"/>
      <c r="QSY73" s="103"/>
      <c r="QSZ73" s="103"/>
      <c r="QTA73" s="103"/>
      <c r="QTB73" s="103"/>
      <c r="QTC73" s="103"/>
      <c r="QTD73" s="103"/>
      <c r="QTE73" s="103"/>
      <c r="QTF73" s="103"/>
      <c r="QTG73" s="103"/>
      <c r="QTH73" s="103"/>
      <c r="QTI73" s="103"/>
      <c r="QTJ73" s="103"/>
      <c r="QTK73" s="103"/>
      <c r="QTL73" s="103"/>
      <c r="QTM73" s="103"/>
      <c r="QTN73" s="103"/>
      <c r="QTO73" s="103"/>
      <c r="QTP73" s="103"/>
      <c r="QTQ73" s="103"/>
      <c r="QTR73" s="103"/>
      <c r="QTS73" s="103"/>
      <c r="QTT73" s="103"/>
      <c r="QTU73" s="103"/>
      <c r="QTV73" s="103"/>
      <c r="QTW73" s="103"/>
      <c r="QTX73" s="103"/>
      <c r="QTY73" s="103"/>
      <c r="QTZ73" s="103"/>
      <c r="QUA73" s="103"/>
      <c r="QUB73" s="103"/>
      <c r="QUC73" s="103"/>
      <c r="QUD73" s="103"/>
      <c r="QUE73" s="103"/>
      <c r="QUF73" s="103"/>
      <c r="QUG73" s="103"/>
      <c r="QUH73" s="103"/>
      <c r="QUI73" s="103"/>
      <c r="QUJ73" s="103"/>
      <c r="QUK73" s="103"/>
      <c r="QUL73" s="103"/>
      <c r="QUM73" s="103"/>
      <c r="QUN73" s="103"/>
      <c r="QUO73" s="103"/>
      <c r="QUP73" s="103"/>
      <c r="QUQ73" s="103"/>
      <c r="QUR73" s="103"/>
      <c r="QUS73" s="103"/>
      <c r="QUT73" s="103"/>
      <c r="QUU73" s="103"/>
      <c r="QUV73" s="103"/>
      <c r="QUW73" s="103"/>
      <c r="QUX73" s="103"/>
      <c r="QUY73" s="103"/>
      <c r="QUZ73" s="103"/>
      <c r="QVA73" s="103"/>
      <c r="QVB73" s="103"/>
      <c r="QVC73" s="103"/>
      <c r="QVD73" s="103"/>
      <c r="QVE73" s="103"/>
      <c r="QVF73" s="103"/>
      <c r="QVG73" s="103"/>
      <c r="QVH73" s="103"/>
      <c r="QVI73" s="103"/>
      <c r="QVJ73" s="103"/>
      <c r="QVK73" s="103"/>
      <c r="QVL73" s="103"/>
      <c r="QVM73" s="103"/>
      <c r="QVN73" s="103"/>
      <c r="QVO73" s="103"/>
      <c r="QVP73" s="103"/>
      <c r="QVQ73" s="103"/>
      <c r="QVR73" s="103"/>
      <c r="QVS73" s="103"/>
      <c r="QVT73" s="103"/>
      <c r="QVU73" s="103"/>
      <c r="QVV73" s="103"/>
      <c r="QVW73" s="103"/>
      <c r="QVX73" s="103"/>
      <c r="QVY73" s="103"/>
      <c r="QVZ73" s="103"/>
      <c r="QWA73" s="103"/>
      <c r="QWB73" s="103"/>
      <c r="QWC73" s="103"/>
      <c r="QWD73" s="103"/>
      <c r="QWE73" s="103"/>
      <c r="QWF73" s="103"/>
      <c r="QWG73" s="103"/>
      <c r="QWH73" s="103"/>
      <c r="QWI73" s="103"/>
      <c r="QWJ73" s="103"/>
      <c r="QWK73" s="103"/>
      <c r="QWL73" s="103"/>
      <c r="QWM73" s="103"/>
      <c r="QWN73" s="103"/>
      <c r="QWO73" s="103"/>
      <c r="QWP73" s="103"/>
      <c r="QWQ73" s="103"/>
      <c r="QWR73" s="103"/>
      <c r="QWS73" s="103"/>
      <c r="QWT73" s="103"/>
      <c r="QWU73" s="103"/>
      <c r="QWV73" s="103"/>
      <c r="QWW73" s="103"/>
      <c r="QWX73" s="103"/>
      <c r="QWY73" s="103"/>
      <c r="QWZ73" s="103"/>
      <c r="QXA73" s="103"/>
      <c r="QXB73" s="103"/>
      <c r="QXC73" s="103"/>
      <c r="QXD73" s="103"/>
      <c r="QXE73" s="103"/>
      <c r="QXF73" s="103"/>
      <c r="QXG73" s="103"/>
      <c r="QXH73" s="103"/>
      <c r="QXI73" s="103"/>
      <c r="QXJ73" s="103"/>
      <c r="QXK73" s="103"/>
      <c r="QXL73" s="103"/>
      <c r="QXM73" s="103"/>
      <c r="QXN73" s="103"/>
      <c r="QXO73" s="103"/>
      <c r="QXP73" s="103"/>
      <c r="QXQ73" s="103"/>
      <c r="QXR73" s="103"/>
      <c r="QXS73" s="103"/>
      <c r="QXT73" s="103"/>
      <c r="QXU73" s="103"/>
      <c r="QXV73" s="103"/>
      <c r="QXW73" s="103"/>
      <c r="QXX73" s="103"/>
      <c r="QXY73" s="103"/>
      <c r="QXZ73" s="103"/>
      <c r="QYA73" s="103"/>
      <c r="QYB73" s="103"/>
      <c r="QYC73" s="103"/>
      <c r="QYD73" s="103"/>
      <c r="QYE73" s="103"/>
      <c r="QYF73" s="103"/>
      <c r="QYG73" s="103"/>
      <c r="QYH73" s="103"/>
      <c r="QYI73" s="103"/>
      <c r="QYJ73" s="103"/>
      <c r="QYK73" s="103"/>
      <c r="QYL73" s="103"/>
      <c r="QYM73" s="103"/>
      <c r="QYN73" s="103"/>
      <c r="QYO73" s="103"/>
      <c r="QYP73" s="103"/>
      <c r="QYQ73" s="103"/>
      <c r="QYR73" s="103"/>
      <c r="QYS73" s="103"/>
      <c r="QYT73" s="103"/>
      <c r="QYU73" s="103"/>
      <c r="QYV73" s="103"/>
      <c r="QYW73" s="103"/>
      <c r="QYX73" s="103"/>
      <c r="QYY73" s="103"/>
      <c r="QYZ73" s="103"/>
      <c r="QZA73" s="103"/>
      <c r="QZB73" s="103"/>
      <c r="QZC73" s="103"/>
      <c r="QZD73" s="103"/>
      <c r="QZE73" s="103"/>
      <c r="QZF73" s="103"/>
      <c r="QZG73" s="103"/>
      <c r="QZH73" s="103"/>
      <c r="QZI73" s="103"/>
      <c r="QZJ73" s="103"/>
      <c r="QZK73" s="103"/>
      <c r="QZL73" s="103"/>
      <c r="QZM73" s="103"/>
      <c r="QZN73" s="103"/>
      <c r="QZO73" s="103"/>
      <c r="QZP73" s="103"/>
      <c r="QZQ73" s="103"/>
      <c r="QZR73" s="103"/>
      <c r="QZS73" s="103"/>
      <c r="QZT73" s="103"/>
      <c r="QZU73" s="103"/>
      <c r="QZV73" s="103"/>
      <c r="QZW73" s="103"/>
      <c r="QZX73" s="103"/>
      <c r="QZY73" s="103"/>
      <c r="QZZ73" s="103"/>
      <c r="RAA73" s="103"/>
      <c r="RAB73" s="103"/>
      <c r="RAC73" s="103"/>
      <c r="RAD73" s="103"/>
      <c r="RAE73" s="103"/>
      <c r="RAF73" s="103"/>
      <c r="RAG73" s="103"/>
      <c r="RAH73" s="103"/>
      <c r="RAI73" s="103"/>
      <c r="RAJ73" s="103"/>
      <c r="RAK73" s="103"/>
      <c r="RAL73" s="103"/>
      <c r="RAM73" s="103"/>
      <c r="RAN73" s="103"/>
      <c r="RAO73" s="103"/>
      <c r="RAP73" s="103"/>
      <c r="RAQ73" s="103"/>
      <c r="RAR73" s="103"/>
      <c r="RAS73" s="103"/>
      <c r="RAT73" s="103"/>
      <c r="RAU73" s="103"/>
      <c r="RAV73" s="103"/>
      <c r="RAW73" s="103"/>
      <c r="RAX73" s="103"/>
      <c r="RAY73" s="103"/>
      <c r="RAZ73" s="103"/>
      <c r="RBA73" s="103"/>
      <c r="RBB73" s="103"/>
      <c r="RBC73" s="103"/>
      <c r="RBD73" s="103"/>
      <c r="RBE73" s="103"/>
      <c r="RBF73" s="103"/>
      <c r="RBG73" s="103"/>
      <c r="RBH73" s="103"/>
      <c r="RBI73" s="103"/>
      <c r="RBJ73" s="103"/>
      <c r="RBK73" s="103"/>
      <c r="RBL73" s="103"/>
      <c r="RBM73" s="103"/>
      <c r="RBN73" s="103"/>
      <c r="RBO73" s="103"/>
      <c r="RBP73" s="103"/>
      <c r="RBQ73" s="103"/>
      <c r="RBR73" s="103"/>
      <c r="RBS73" s="103"/>
      <c r="RBT73" s="103"/>
      <c r="RBU73" s="103"/>
      <c r="RBV73" s="103"/>
      <c r="RBW73" s="103"/>
      <c r="RBX73" s="103"/>
      <c r="RBY73" s="103"/>
      <c r="RBZ73" s="103"/>
      <c r="RCA73" s="103"/>
      <c r="RCB73" s="103"/>
      <c r="RCC73" s="103"/>
      <c r="RCD73" s="103"/>
      <c r="RCE73" s="103"/>
      <c r="RCF73" s="103"/>
      <c r="RCG73" s="103"/>
      <c r="RCH73" s="103"/>
      <c r="RCI73" s="103"/>
      <c r="RCJ73" s="103"/>
      <c r="RCK73" s="103"/>
      <c r="RCL73" s="103"/>
      <c r="RCM73" s="103"/>
      <c r="RCN73" s="103"/>
      <c r="RCO73" s="103"/>
      <c r="RCP73" s="103"/>
      <c r="RCQ73" s="103"/>
      <c r="RCR73" s="103"/>
      <c r="RCS73" s="103"/>
      <c r="RCT73" s="103"/>
      <c r="RCU73" s="103"/>
      <c r="RCV73" s="103"/>
      <c r="RCW73" s="103"/>
      <c r="RCX73" s="103"/>
      <c r="RCY73" s="103"/>
      <c r="RCZ73" s="103"/>
      <c r="RDA73" s="103"/>
      <c r="RDB73" s="103"/>
      <c r="RDC73" s="103"/>
      <c r="RDD73" s="103"/>
      <c r="RDE73" s="103"/>
      <c r="RDF73" s="103"/>
      <c r="RDG73" s="103"/>
      <c r="RDH73" s="103"/>
      <c r="RDI73" s="103"/>
      <c r="RDJ73" s="103"/>
      <c r="RDK73" s="103"/>
      <c r="RDL73" s="103"/>
      <c r="RDM73" s="103"/>
      <c r="RDN73" s="103"/>
      <c r="RDO73" s="103"/>
      <c r="RDP73" s="103"/>
      <c r="RDQ73" s="103"/>
      <c r="RDR73" s="103"/>
      <c r="RDS73" s="103"/>
      <c r="RDT73" s="103"/>
      <c r="RDU73" s="103"/>
      <c r="RDV73" s="103"/>
      <c r="RDW73" s="103"/>
      <c r="RDX73" s="103"/>
      <c r="RDY73" s="103"/>
      <c r="RDZ73" s="103"/>
      <c r="REA73" s="103"/>
      <c r="REB73" s="103"/>
      <c r="REC73" s="103"/>
      <c r="RED73" s="103"/>
      <c r="REE73" s="103"/>
      <c r="REF73" s="103"/>
      <c r="REG73" s="103"/>
      <c r="REH73" s="103"/>
      <c r="REI73" s="103"/>
      <c r="REJ73" s="103"/>
      <c r="REK73" s="103"/>
      <c r="REL73" s="103"/>
      <c r="REM73" s="103"/>
      <c r="REN73" s="103"/>
      <c r="REO73" s="103"/>
      <c r="REP73" s="103"/>
      <c r="REQ73" s="103"/>
      <c r="RER73" s="103"/>
      <c r="RES73" s="103"/>
      <c r="RET73" s="103"/>
      <c r="REU73" s="103"/>
      <c r="REV73" s="103"/>
      <c r="REW73" s="103"/>
      <c r="REX73" s="103"/>
      <c r="REY73" s="103"/>
      <c r="REZ73" s="103"/>
      <c r="RFA73" s="103"/>
      <c r="RFB73" s="103"/>
      <c r="RFC73" s="103"/>
      <c r="RFD73" s="103"/>
      <c r="RFE73" s="103"/>
      <c r="RFF73" s="103"/>
      <c r="RFG73" s="103"/>
      <c r="RFH73" s="103"/>
      <c r="RFI73" s="103"/>
      <c r="RFJ73" s="103"/>
      <c r="RFK73" s="103"/>
      <c r="RFL73" s="103"/>
      <c r="RFM73" s="103"/>
      <c r="RFN73" s="103"/>
      <c r="RFO73" s="103"/>
      <c r="RFP73" s="103"/>
      <c r="RFQ73" s="103"/>
      <c r="RFR73" s="103"/>
      <c r="RFS73" s="103"/>
      <c r="RFT73" s="103"/>
      <c r="RFU73" s="103"/>
      <c r="RFV73" s="103"/>
      <c r="RFW73" s="103"/>
      <c r="RFX73" s="103"/>
      <c r="RFY73" s="103"/>
      <c r="RFZ73" s="103"/>
      <c r="RGA73" s="103"/>
      <c r="RGB73" s="103"/>
      <c r="RGC73" s="103"/>
      <c r="RGD73" s="103"/>
      <c r="RGE73" s="103"/>
      <c r="RGF73" s="103"/>
      <c r="RGG73" s="103"/>
      <c r="RGH73" s="103"/>
      <c r="RGI73" s="103"/>
      <c r="RGJ73" s="103"/>
      <c r="RGK73" s="103"/>
      <c r="RGL73" s="103"/>
      <c r="RGM73" s="103"/>
      <c r="RGN73" s="103"/>
      <c r="RGO73" s="103"/>
      <c r="RGP73" s="103"/>
      <c r="RGQ73" s="103"/>
      <c r="RGR73" s="103"/>
      <c r="RGS73" s="103"/>
      <c r="RGT73" s="103"/>
      <c r="RGU73" s="103"/>
      <c r="RGV73" s="103"/>
      <c r="RGW73" s="103"/>
      <c r="RGX73" s="103"/>
      <c r="RGY73" s="103"/>
      <c r="RGZ73" s="103"/>
      <c r="RHA73" s="103"/>
      <c r="RHB73" s="103"/>
      <c r="RHC73" s="103"/>
      <c r="RHD73" s="103"/>
      <c r="RHE73" s="103"/>
      <c r="RHF73" s="103"/>
      <c r="RHG73" s="103"/>
      <c r="RHH73" s="103"/>
      <c r="RHI73" s="103"/>
      <c r="RHJ73" s="103"/>
      <c r="RHK73" s="103"/>
      <c r="RHL73" s="103"/>
      <c r="RHM73" s="103"/>
      <c r="RHN73" s="103"/>
      <c r="RHO73" s="103"/>
      <c r="RHP73" s="103"/>
      <c r="RHQ73" s="103"/>
      <c r="RHR73" s="103"/>
      <c r="RHS73" s="103"/>
      <c r="RHT73" s="103"/>
      <c r="RHU73" s="103"/>
      <c r="RHV73" s="103"/>
      <c r="RHW73" s="103"/>
      <c r="RHX73" s="103"/>
      <c r="RHY73" s="103"/>
      <c r="RHZ73" s="103"/>
      <c r="RIA73" s="103"/>
      <c r="RIB73" s="103"/>
      <c r="RIC73" s="103"/>
      <c r="RID73" s="103"/>
      <c r="RIE73" s="103"/>
      <c r="RIF73" s="103"/>
      <c r="RIG73" s="103"/>
      <c r="RIH73" s="103"/>
      <c r="RII73" s="103"/>
      <c r="RIJ73" s="103"/>
      <c r="RIK73" s="103"/>
      <c r="RIL73" s="103"/>
      <c r="RIM73" s="103"/>
      <c r="RIN73" s="103"/>
      <c r="RIO73" s="103"/>
      <c r="RIP73" s="103"/>
      <c r="RIQ73" s="103"/>
      <c r="RIR73" s="103"/>
      <c r="RIS73" s="103"/>
      <c r="RIT73" s="103"/>
      <c r="RIU73" s="103"/>
      <c r="RIV73" s="103"/>
      <c r="RIW73" s="103"/>
      <c r="RIX73" s="103"/>
      <c r="RIY73" s="103"/>
      <c r="RIZ73" s="103"/>
      <c r="RJA73" s="103"/>
      <c r="RJB73" s="103"/>
      <c r="RJC73" s="103"/>
      <c r="RJD73" s="103"/>
      <c r="RJE73" s="103"/>
      <c r="RJF73" s="103"/>
      <c r="RJG73" s="103"/>
      <c r="RJH73" s="103"/>
      <c r="RJI73" s="103"/>
      <c r="RJJ73" s="103"/>
      <c r="RJK73" s="103"/>
      <c r="RJL73" s="103"/>
      <c r="RJM73" s="103"/>
      <c r="RJN73" s="103"/>
      <c r="RJO73" s="103"/>
      <c r="RJP73" s="103"/>
      <c r="RJQ73" s="103"/>
      <c r="RJR73" s="103"/>
      <c r="RJS73" s="103"/>
      <c r="RJT73" s="103"/>
      <c r="RJU73" s="103"/>
      <c r="RJV73" s="103"/>
      <c r="RJW73" s="103"/>
      <c r="RJX73" s="103"/>
      <c r="RJY73" s="103"/>
      <c r="RJZ73" s="103"/>
      <c r="RKA73" s="103"/>
      <c r="RKB73" s="103"/>
      <c r="RKC73" s="103"/>
      <c r="RKD73" s="103"/>
      <c r="RKE73" s="103"/>
      <c r="RKF73" s="103"/>
      <c r="RKG73" s="103"/>
      <c r="RKH73" s="103"/>
      <c r="RKI73" s="103"/>
      <c r="RKJ73" s="103"/>
      <c r="RKK73" s="103"/>
      <c r="RKL73" s="103"/>
      <c r="RKM73" s="103"/>
      <c r="RKN73" s="103"/>
      <c r="RKO73" s="103"/>
      <c r="RKP73" s="103"/>
      <c r="RKQ73" s="103"/>
      <c r="RKR73" s="103"/>
      <c r="RKS73" s="103"/>
      <c r="RKT73" s="103"/>
      <c r="RKU73" s="103"/>
      <c r="RKV73" s="103"/>
      <c r="RKW73" s="103"/>
      <c r="RKX73" s="103"/>
      <c r="RKY73" s="103"/>
      <c r="RKZ73" s="103"/>
      <c r="RLA73" s="103"/>
      <c r="RLB73" s="103"/>
      <c r="RLC73" s="103"/>
      <c r="RLD73" s="103"/>
      <c r="RLE73" s="103"/>
      <c r="RLF73" s="103"/>
      <c r="RLG73" s="103"/>
      <c r="RLH73" s="103"/>
      <c r="RLI73" s="103"/>
      <c r="RLJ73" s="103"/>
      <c r="RLK73" s="103"/>
      <c r="RLL73" s="103"/>
      <c r="RLM73" s="103"/>
      <c r="RLN73" s="103"/>
      <c r="RLO73" s="103"/>
      <c r="RLP73" s="103"/>
      <c r="RLQ73" s="103"/>
      <c r="RLR73" s="103"/>
      <c r="RLS73" s="103"/>
      <c r="RLT73" s="103"/>
      <c r="RLU73" s="103"/>
      <c r="RLV73" s="103"/>
      <c r="RLW73" s="103"/>
      <c r="RLX73" s="103"/>
      <c r="RLY73" s="103"/>
      <c r="RLZ73" s="103"/>
      <c r="RMA73" s="103"/>
      <c r="RMB73" s="103"/>
      <c r="RMC73" s="103"/>
      <c r="RMD73" s="103"/>
      <c r="RME73" s="103"/>
      <c r="RMF73" s="103"/>
      <c r="RMG73" s="103"/>
      <c r="RMH73" s="103"/>
      <c r="RMI73" s="103"/>
      <c r="RMJ73" s="103"/>
      <c r="RMK73" s="103"/>
      <c r="RML73" s="103"/>
      <c r="RMM73" s="103"/>
      <c r="RMN73" s="103"/>
      <c r="RMO73" s="103"/>
      <c r="RMP73" s="103"/>
      <c r="RMQ73" s="103"/>
      <c r="RMR73" s="103"/>
      <c r="RMS73" s="103"/>
      <c r="RMT73" s="103"/>
      <c r="RMU73" s="103"/>
      <c r="RMV73" s="103"/>
      <c r="RMW73" s="103"/>
      <c r="RMX73" s="103"/>
      <c r="RMY73" s="103"/>
      <c r="RMZ73" s="103"/>
      <c r="RNA73" s="103"/>
      <c r="RNB73" s="103"/>
      <c r="RNC73" s="103"/>
      <c r="RND73" s="103"/>
      <c r="RNE73" s="103"/>
      <c r="RNF73" s="103"/>
      <c r="RNG73" s="103"/>
      <c r="RNH73" s="103"/>
      <c r="RNI73" s="103"/>
      <c r="RNJ73" s="103"/>
      <c r="RNK73" s="103"/>
      <c r="RNL73" s="103"/>
      <c r="RNM73" s="103"/>
      <c r="RNN73" s="103"/>
      <c r="RNO73" s="103"/>
      <c r="RNP73" s="103"/>
      <c r="RNQ73" s="103"/>
      <c r="RNR73" s="103"/>
      <c r="RNS73" s="103"/>
      <c r="RNT73" s="103"/>
      <c r="RNU73" s="103"/>
      <c r="RNV73" s="103"/>
      <c r="RNW73" s="103"/>
      <c r="RNX73" s="103"/>
      <c r="RNY73" s="103"/>
      <c r="RNZ73" s="103"/>
      <c r="ROA73" s="103"/>
      <c r="ROB73" s="103"/>
      <c r="ROC73" s="103"/>
      <c r="ROD73" s="103"/>
      <c r="ROE73" s="103"/>
      <c r="ROF73" s="103"/>
      <c r="ROG73" s="103"/>
      <c r="ROH73" s="103"/>
      <c r="ROI73" s="103"/>
      <c r="ROJ73" s="103"/>
      <c r="ROK73" s="103"/>
      <c r="ROL73" s="103"/>
      <c r="ROM73" s="103"/>
      <c r="RON73" s="103"/>
      <c r="ROO73" s="103"/>
      <c r="ROP73" s="103"/>
      <c r="ROQ73" s="103"/>
      <c r="ROR73" s="103"/>
      <c r="ROS73" s="103"/>
      <c r="ROT73" s="103"/>
      <c r="ROU73" s="103"/>
      <c r="ROV73" s="103"/>
      <c r="ROW73" s="103"/>
      <c r="ROX73" s="103"/>
      <c r="ROY73" s="103"/>
      <c r="ROZ73" s="103"/>
      <c r="RPA73" s="103"/>
      <c r="RPB73" s="103"/>
      <c r="RPC73" s="103"/>
      <c r="RPD73" s="103"/>
      <c r="RPE73" s="103"/>
      <c r="RPF73" s="103"/>
      <c r="RPG73" s="103"/>
      <c r="RPH73" s="103"/>
      <c r="RPI73" s="103"/>
      <c r="RPJ73" s="103"/>
      <c r="RPK73" s="103"/>
      <c r="RPL73" s="103"/>
      <c r="RPM73" s="103"/>
      <c r="RPN73" s="103"/>
      <c r="RPO73" s="103"/>
      <c r="RPP73" s="103"/>
      <c r="RPQ73" s="103"/>
      <c r="RPR73" s="103"/>
      <c r="RPS73" s="103"/>
      <c r="RPT73" s="103"/>
      <c r="RPU73" s="103"/>
      <c r="RPV73" s="103"/>
      <c r="RPW73" s="103"/>
      <c r="RPX73" s="103"/>
      <c r="RPY73" s="103"/>
      <c r="RPZ73" s="103"/>
      <c r="RQA73" s="103"/>
      <c r="RQB73" s="103"/>
      <c r="RQC73" s="103"/>
      <c r="RQD73" s="103"/>
      <c r="RQE73" s="103"/>
      <c r="RQF73" s="103"/>
      <c r="RQG73" s="103"/>
      <c r="RQH73" s="103"/>
      <c r="RQI73" s="103"/>
      <c r="RQJ73" s="103"/>
      <c r="RQK73" s="103"/>
      <c r="RQL73" s="103"/>
      <c r="RQM73" s="103"/>
      <c r="RQN73" s="103"/>
      <c r="RQO73" s="103"/>
      <c r="RQP73" s="103"/>
      <c r="RQQ73" s="103"/>
      <c r="RQR73" s="103"/>
      <c r="RQS73" s="103"/>
      <c r="RQT73" s="103"/>
      <c r="RQU73" s="103"/>
      <c r="RQV73" s="103"/>
      <c r="RQW73" s="103"/>
      <c r="RQX73" s="103"/>
      <c r="RQY73" s="103"/>
      <c r="RQZ73" s="103"/>
      <c r="RRA73" s="103"/>
      <c r="RRB73" s="103"/>
      <c r="RRC73" s="103"/>
      <c r="RRD73" s="103"/>
      <c r="RRE73" s="103"/>
      <c r="RRF73" s="103"/>
      <c r="RRG73" s="103"/>
      <c r="RRH73" s="103"/>
      <c r="RRI73" s="103"/>
      <c r="RRJ73" s="103"/>
      <c r="RRK73" s="103"/>
      <c r="RRL73" s="103"/>
      <c r="RRM73" s="103"/>
      <c r="RRN73" s="103"/>
      <c r="RRO73" s="103"/>
      <c r="RRP73" s="103"/>
      <c r="RRQ73" s="103"/>
      <c r="RRR73" s="103"/>
      <c r="RRS73" s="103"/>
      <c r="RRT73" s="103"/>
      <c r="RRU73" s="103"/>
      <c r="RRV73" s="103"/>
      <c r="RRW73" s="103"/>
      <c r="RRX73" s="103"/>
      <c r="RRY73" s="103"/>
      <c r="RRZ73" s="103"/>
      <c r="RSA73" s="103"/>
      <c r="RSB73" s="103"/>
      <c r="RSC73" s="103"/>
      <c r="RSD73" s="103"/>
      <c r="RSE73" s="103"/>
      <c r="RSF73" s="103"/>
      <c r="RSG73" s="103"/>
      <c r="RSH73" s="103"/>
      <c r="RSI73" s="103"/>
      <c r="RSJ73" s="103"/>
      <c r="RSK73" s="103"/>
      <c r="RSL73" s="103"/>
      <c r="RSM73" s="103"/>
      <c r="RSN73" s="103"/>
      <c r="RSO73" s="103"/>
      <c r="RSP73" s="103"/>
      <c r="RSQ73" s="103"/>
      <c r="RSR73" s="103"/>
      <c r="RSS73" s="103"/>
      <c r="RST73" s="103"/>
      <c r="RSU73" s="103"/>
      <c r="RSV73" s="103"/>
      <c r="RSW73" s="103"/>
      <c r="RSX73" s="103"/>
      <c r="RSY73" s="103"/>
      <c r="RSZ73" s="103"/>
      <c r="RTA73" s="103"/>
      <c r="RTB73" s="103"/>
      <c r="RTC73" s="103"/>
      <c r="RTD73" s="103"/>
      <c r="RTE73" s="103"/>
      <c r="RTF73" s="103"/>
      <c r="RTG73" s="103"/>
      <c r="RTH73" s="103"/>
      <c r="RTI73" s="103"/>
      <c r="RTJ73" s="103"/>
      <c r="RTK73" s="103"/>
      <c r="RTL73" s="103"/>
      <c r="RTM73" s="103"/>
      <c r="RTN73" s="103"/>
      <c r="RTO73" s="103"/>
      <c r="RTP73" s="103"/>
      <c r="RTQ73" s="103"/>
      <c r="RTR73" s="103"/>
      <c r="RTS73" s="103"/>
      <c r="RTT73" s="103"/>
      <c r="RTU73" s="103"/>
      <c r="RTV73" s="103"/>
      <c r="RTW73" s="103"/>
      <c r="RTX73" s="103"/>
      <c r="RTY73" s="103"/>
      <c r="RTZ73" s="103"/>
      <c r="RUA73" s="103"/>
      <c r="RUB73" s="103"/>
      <c r="RUC73" s="103"/>
      <c r="RUD73" s="103"/>
      <c r="RUE73" s="103"/>
      <c r="RUF73" s="103"/>
      <c r="RUG73" s="103"/>
      <c r="RUH73" s="103"/>
      <c r="RUI73" s="103"/>
      <c r="RUJ73" s="103"/>
      <c r="RUK73" s="103"/>
      <c r="RUL73" s="103"/>
      <c r="RUM73" s="103"/>
      <c r="RUN73" s="103"/>
      <c r="RUO73" s="103"/>
      <c r="RUP73" s="103"/>
      <c r="RUQ73" s="103"/>
      <c r="RUR73" s="103"/>
      <c r="RUS73" s="103"/>
      <c r="RUT73" s="103"/>
      <c r="RUU73" s="103"/>
      <c r="RUV73" s="103"/>
      <c r="RUW73" s="103"/>
      <c r="RUX73" s="103"/>
      <c r="RUY73" s="103"/>
      <c r="RUZ73" s="103"/>
      <c r="RVA73" s="103"/>
      <c r="RVB73" s="103"/>
      <c r="RVC73" s="103"/>
      <c r="RVD73" s="103"/>
      <c r="RVE73" s="103"/>
      <c r="RVF73" s="103"/>
      <c r="RVG73" s="103"/>
      <c r="RVH73" s="103"/>
      <c r="RVI73" s="103"/>
      <c r="RVJ73" s="103"/>
      <c r="RVK73" s="103"/>
      <c r="RVL73" s="103"/>
      <c r="RVM73" s="103"/>
      <c r="RVN73" s="103"/>
      <c r="RVO73" s="103"/>
      <c r="RVP73" s="103"/>
      <c r="RVQ73" s="103"/>
      <c r="RVR73" s="103"/>
      <c r="RVS73" s="103"/>
      <c r="RVT73" s="103"/>
      <c r="RVU73" s="103"/>
      <c r="RVV73" s="103"/>
      <c r="RVW73" s="103"/>
      <c r="RVX73" s="103"/>
      <c r="RVY73" s="103"/>
      <c r="RVZ73" s="103"/>
      <c r="RWA73" s="103"/>
      <c r="RWB73" s="103"/>
      <c r="RWC73" s="103"/>
      <c r="RWD73" s="103"/>
      <c r="RWE73" s="103"/>
      <c r="RWF73" s="103"/>
      <c r="RWG73" s="103"/>
      <c r="RWH73" s="103"/>
      <c r="RWI73" s="103"/>
      <c r="RWJ73" s="103"/>
      <c r="RWK73" s="103"/>
      <c r="RWL73" s="103"/>
      <c r="RWM73" s="103"/>
      <c r="RWN73" s="103"/>
      <c r="RWO73" s="103"/>
      <c r="RWP73" s="103"/>
      <c r="RWQ73" s="103"/>
      <c r="RWR73" s="103"/>
      <c r="RWS73" s="103"/>
      <c r="RWT73" s="103"/>
      <c r="RWU73" s="103"/>
      <c r="RWV73" s="103"/>
      <c r="RWW73" s="103"/>
      <c r="RWX73" s="103"/>
      <c r="RWY73" s="103"/>
      <c r="RWZ73" s="103"/>
      <c r="RXA73" s="103"/>
      <c r="RXB73" s="103"/>
      <c r="RXC73" s="103"/>
      <c r="RXD73" s="103"/>
      <c r="RXE73" s="103"/>
      <c r="RXF73" s="103"/>
      <c r="RXG73" s="103"/>
      <c r="RXH73" s="103"/>
      <c r="RXI73" s="103"/>
      <c r="RXJ73" s="103"/>
      <c r="RXK73" s="103"/>
      <c r="RXL73" s="103"/>
      <c r="RXM73" s="103"/>
      <c r="RXN73" s="103"/>
      <c r="RXO73" s="103"/>
      <c r="RXP73" s="103"/>
      <c r="RXQ73" s="103"/>
      <c r="RXR73" s="103"/>
      <c r="RXS73" s="103"/>
      <c r="RXT73" s="103"/>
      <c r="RXU73" s="103"/>
      <c r="RXV73" s="103"/>
      <c r="RXW73" s="103"/>
      <c r="RXX73" s="103"/>
      <c r="RXY73" s="103"/>
      <c r="RXZ73" s="103"/>
      <c r="RYA73" s="103"/>
      <c r="RYB73" s="103"/>
      <c r="RYC73" s="103"/>
      <c r="RYD73" s="103"/>
      <c r="RYE73" s="103"/>
      <c r="RYF73" s="103"/>
      <c r="RYG73" s="103"/>
      <c r="RYH73" s="103"/>
      <c r="RYI73" s="103"/>
      <c r="RYJ73" s="103"/>
      <c r="RYK73" s="103"/>
      <c r="RYL73" s="103"/>
      <c r="RYM73" s="103"/>
      <c r="RYN73" s="103"/>
      <c r="RYO73" s="103"/>
      <c r="RYP73" s="103"/>
      <c r="RYQ73" s="103"/>
      <c r="RYR73" s="103"/>
      <c r="RYS73" s="103"/>
      <c r="RYT73" s="103"/>
      <c r="RYU73" s="103"/>
      <c r="RYV73" s="103"/>
      <c r="RYW73" s="103"/>
      <c r="RYX73" s="103"/>
      <c r="RYY73" s="103"/>
      <c r="RYZ73" s="103"/>
      <c r="RZA73" s="103"/>
      <c r="RZB73" s="103"/>
      <c r="RZC73" s="103"/>
      <c r="RZD73" s="103"/>
      <c r="RZE73" s="103"/>
      <c r="RZF73" s="103"/>
      <c r="RZG73" s="103"/>
      <c r="RZH73" s="103"/>
      <c r="RZI73" s="103"/>
      <c r="RZJ73" s="103"/>
      <c r="RZK73" s="103"/>
      <c r="RZL73" s="103"/>
      <c r="RZM73" s="103"/>
      <c r="RZN73" s="103"/>
      <c r="RZO73" s="103"/>
      <c r="RZP73" s="103"/>
      <c r="RZQ73" s="103"/>
      <c r="RZR73" s="103"/>
      <c r="RZS73" s="103"/>
      <c r="RZT73" s="103"/>
      <c r="RZU73" s="103"/>
      <c r="RZV73" s="103"/>
      <c r="RZW73" s="103"/>
      <c r="RZX73" s="103"/>
      <c r="RZY73" s="103"/>
      <c r="RZZ73" s="103"/>
      <c r="SAA73" s="103"/>
      <c r="SAB73" s="103"/>
      <c r="SAC73" s="103"/>
      <c r="SAD73" s="103"/>
      <c r="SAE73" s="103"/>
      <c r="SAF73" s="103"/>
      <c r="SAG73" s="103"/>
      <c r="SAH73" s="103"/>
      <c r="SAI73" s="103"/>
      <c r="SAJ73" s="103"/>
      <c r="SAK73" s="103"/>
      <c r="SAL73" s="103"/>
      <c r="SAM73" s="103"/>
      <c r="SAN73" s="103"/>
      <c r="SAO73" s="103"/>
      <c r="SAP73" s="103"/>
      <c r="SAQ73" s="103"/>
      <c r="SAR73" s="103"/>
      <c r="SAS73" s="103"/>
      <c r="SAT73" s="103"/>
      <c r="SAU73" s="103"/>
      <c r="SAV73" s="103"/>
      <c r="SAW73" s="103"/>
      <c r="SAX73" s="103"/>
      <c r="SAY73" s="103"/>
      <c r="SAZ73" s="103"/>
      <c r="SBA73" s="103"/>
      <c r="SBB73" s="103"/>
      <c r="SBC73" s="103"/>
      <c r="SBD73" s="103"/>
      <c r="SBE73" s="103"/>
      <c r="SBF73" s="103"/>
      <c r="SBG73" s="103"/>
      <c r="SBH73" s="103"/>
      <c r="SBI73" s="103"/>
      <c r="SBJ73" s="103"/>
      <c r="SBK73" s="103"/>
      <c r="SBL73" s="103"/>
      <c r="SBM73" s="103"/>
      <c r="SBN73" s="103"/>
      <c r="SBO73" s="103"/>
      <c r="SBP73" s="103"/>
      <c r="SBQ73" s="103"/>
      <c r="SBR73" s="103"/>
      <c r="SBS73" s="103"/>
      <c r="SBT73" s="103"/>
      <c r="SBU73" s="103"/>
      <c r="SBV73" s="103"/>
      <c r="SBW73" s="103"/>
      <c r="SBX73" s="103"/>
      <c r="SBY73" s="103"/>
      <c r="SBZ73" s="103"/>
      <c r="SCA73" s="103"/>
      <c r="SCB73" s="103"/>
      <c r="SCC73" s="103"/>
      <c r="SCD73" s="103"/>
      <c r="SCE73" s="103"/>
      <c r="SCF73" s="103"/>
      <c r="SCG73" s="103"/>
      <c r="SCH73" s="103"/>
      <c r="SCI73" s="103"/>
      <c r="SCJ73" s="103"/>
      <c r="SCK73" s="103"/>
      <c r="SCL73" s="103"/>
      <c r="SCM73" s="103"/>
      <c r="SCN73" s="103"/>
      <c r="SCO73" s="103"/>
      <c r="SCP73" s="103"/>
      <c r="SCQ73" s="103"/>
      <c r="SCR73" s="103"/>
      <c r="SCS73" s="103"/>
      <c r="SCT73" s="103"/>
      <c r="SCU73" s="103"/>
      <c r="SCV73" s="103"/>
      <c r="SCW73" s="103"/>
      <c r="SCX73" s="103"/>
      <c r="SCY73" s="103"/>
      <c r="SCZ73" s="103"/>
      <c r="SDA73" s="103"/>
      <c r="SDB73" s="103"/>
      <c r="SDC73" s="103"/>
      <c r="SDD73" s="103"/>
      <c r="SDE73" s="103"/>
      <c r="SDF73" s="103"/>
      <c r="SDG73" s="103"/>
      <c r="SDH73" s="103"/>
      <c r="SDI73" s="103"/>
      <c r="SDJ73" s="103"/>
      <c r="SDK73" s="103"/>
      <c r="SDL73" s="103"/>
      <c r="SDM73" s="103"/>
      <c r="SDN73" s="103"/>
      <c r="SDO73" s="103"/>
      <c r="SDP73" s="103"/>
      <c r="SDQ73" s="103"/>
      <c r="SDR73" s="103"/>
      <c r="SDS73" s="103"/>
      <c r="SDT73" s="103"/>
      <c r="SDU73" s="103"/>
      <c r="SDV73" s="103"/>
      <c r="SDW73" s="103"/>
      <c r="SDX73" s="103"/>
      <c r="SDY73" s="103"/>
      <c r="SDZ73" s="103"/>
      <c r="SEA73" s="103"/>
      <c r="SEB73" s="103"/>
      <c r="SEC73" s="103"/>
      <c r="SED73" s="103"/>
      <c r="SEE73" s="103"/>
      <c r="SEF73" s="103"/>
      <c r="SEG73" s="103"/>
      <c r="SEH73" s="103"/>
      <c r="SEI73" s="103"/>
      <c r="SEJ73" s="103"/>
      <c r="SEK73" s="103"/>
      <c r="SEL73" s="103"/>
      <c r="SEM73" s="103"/>
      <c r="SEN73" s="103"/>
      <c r="SEO73" s="103"/>
      <c r="SEP73" s="103"/>
      <c r="SEQ73" s="103"/>
      <c r="SER73" s="103"/>
      <c r="SES73" s="103"/>
      <c r="SET73" s="103"/>
      <c r="SEU73" s="103"/>
      <c r="SEV73" s="103"/>
      <c r="SEW73" s="103"/>
      <c r="SEX73" s="103"/>
      <c r="SEY73" s="103"/>
      <c r="SEZ73" s="103"/>
      <c r="SFA73" s="103"/>
      <c r="SFB73" s="103"/>
      <c r="SFC73" s="103"/>
      <c r="SFD73" s="103"/>
      <c r="SFE73" s="103"/>
      <c r="SFF73" s="103"/>
      <c r="SFG73" s="103"/>
      <c r="SFH73" s="103"/>
      <c r="SFI73" s="103"/>
      <c r="SFJ73" s="103"/>
      <c r="SFK73" s="103"/>
      <c r="SFL73" s="103"/>
      <c r="SFM73" s="103"/>
      <c r="SFN73" s="103"/>
      <c r="SFO73" s="103"/>
      <c r="SFP73" s="103"/>
      <c r="SFQ73" s="103"/>
      <c r="SFR73" s="103"/>
      <c r="SFS73" s="103"/>
      <c r="SFT73" s="103"/>
      <c r="SFU73" s="103"/>
      <c r="SFV73" s="103"/>
      <c r="SFW73" s="103"/>
      <c r="SFX73" s="103"/>
      <c r="SFY73" s="103"/>
      <c r="SFZ73" s="103"/>
      <c r="SGA73" s="103"/>
      <c r="SGB73" s="103"/>
      <c r="SGC73" s="103"/>
      <c r="SGD73" s="103"/>
      <c r="SGE73" s="103"/>
      <c r="SGF73" s="103"/>
      <c r="SGG73" s="103"/>
      <c r="SGH73" s="103"/>
      <c r="SGI73" s="103"/>
      <c r="SGJ73" s="103"/>
      <c r="SGK73" s="103"/>
      <c r="SGL73" s="103"/>
      <c r="SGM73" s="103"/>
      <c r="SGN73" s="103"/>
      <c r="SGO73" s="103"/>
      <c r="SGP73" s="103"/>
      <c r="SGQ73" s="103"/>
      <c r="SGR73" s="103"/>
      <c r="SGS73" s="103"/>
      <c r="SGT73" s="103"/>
      <c r="SGU73" s="103"/>
      <c r="SGV73" s="103"/>
      <c r="SGW73" s="103"/>
      <c r="SGX73" s="103"/>
      <c r="SGY73" s="103"/>
      <c r="SGZ73" s="103"/>
      <c r="SHA73" s="103"/>
      <c r="SHB73" s="103"/>
      <c r="SHC73" s="103"/>
      <c r="SHD73" s="103"/>
      <c r="SHE73" s="103"/>
      <c r="SHF73" s="103"/>
      <c r="SHG73" s="103"/>
      <c r="SHH73" s="103"/>
      <c r="SHI73" s="103"/>
      <c r="SHJ73" s="103"/>
      <c r="SHK73" s="103"/>
      <c r="SHL73" s="103"/>
      <c r="SHM73" s="103"/>
      <c r="SHN73" s="103"/>
      <c r="SHO73" s="103"/>
      <c r="SHP73" s="103"/>
      <c r="SHQ73" s="103"/>
      <c r="SHR73" s="103"/>
      <c r="SHS73" s="103"/>
      <c r="SHT73" s="103"/>
      <c r="SHU73" s="103"/>
      <c r="SHV73" s="103"/>
      <c r="SHW73" s="103"/>
      <c r="SHX73" s="103"/>
      <c r="SHY73" s="103"/>
      <c r="SHZ73" s="103"/>
      <c r="SIA73" s="103"/>
      <c r="SIB73" s="103"/>
      <c r="SIC73" s="103"/>
      <c r="SID73" s="103"/>
      <c r="SIE73" s="103"/>
      <c r="SIF73" s="103"/>
      <c r="SIG73" s="103"/>
      <c r="SIH73" s="103"/>
      <c r="SII73" s="103"/>
      <c r="SIJ73" s="103"/>
      <c r="SIK73" s="103"/>
      <c r="SIL73" s="103"/>
      <c r="SIM73" s="103"/>
      <c r="SIN73" s="103"/>
      <c r="SIO73" s="103"/>
      <c r="SIP73" s="103"/>
      <c r="SIQ73" s="103"/>
      <c r="SIR73" s="103"/>
      <c r="SIS73" s="103"/>
      <c r="SIT73" s="103"/>
      <c r="SIU73" s="103"/>
      <c r="SIV73" s="103"/>
      <c r="SIW73" s="103"/>
      <c r="SIX73" s="103"/>
      <c r="SIY73" s="103"/>
      <c r="SIZ73" s="103"/>
      <c r="SJA73" s="103"/>
      <c r="SJB73" s="103"/>
      <c r="SJC73" s="103"/>
      <c r="SJD73" s="103"/>
      <c r="SJE73" s="103"/>
      <c r="SJF73" s="103"/>
      <c r="SJG73" s="103"/>
      <c r="SJH73" s="103"/>
      <c r="SJI73" s="103"/>
      <c r="SJJ73" s="103"/>
      <c r="SJK73" s="103"/>
      <c r="SJL73" s="103"/>
      <c r="SJM73" s="103"/>
      <c r="SJN73" s="103"/>
      <c r="SJO73" s="103"/>
      <c r="SJP73" s="103"/>
      <c r="SJQ73" s="103"/>
      <c r="SJR73" s="103"/>
      <c r="SJS73" s="103"/>
      <c r="SJT73" s="103"/>
      <c r="SJU73" s="103"/>
      <c r="SJV73" s="103"/>
      <c r="SJW73" s="103"/>
      <c r="SJX73" s="103"/>
      <c r="SJY73" s="103"/>
      <c r="SJZ73" s="103"/>
      <c r="SKA73" s="103"/>
      <c r="SKB73" s="103"/>
      <c r="SKC73" s="103"/>
      <c r="SKD73" s="103"/>
      <c r="SKE73" s="103"/>
      <c r="SKF73" s="103"/>
      <c r="SKG73" s="103"/>
      <c r="SKH73" s="103"/>
      <c r="SKI73" s="103"/>
      <c r="SKJ73" s="103"/>
      <c r="SKK73" s="103"/>
      <c r="SKL73" s="103"/>
      <c r="SKM73" s="103"/>
      <c r="SKN73" s="103"/>
      <c r="SKO73" s="103"/>
      <c r="SKP73" s="103"/>
      <c r="SKQ73" s="103"/>
      <c r="SKR73" s="103"/>
      <c r="SKS73" s="103"/>
      <c r="SKT73" s="103"/>
      <c r="SKU73" s="103"/>
      <c r="SKV73" s="103"/>
      <c r="SKW73" s="103"/>
      <c r="SKX73" s="103"/>
      <c r="SKY73" s="103"/>
      <c r="SKZ73" s="103"/>
      <c r="SLA73" s="103"/>
      <c r="SLB73" s="103"/>
      <c r="SLC73" s="103"/>
      <c r="SLD73" s="103"/>
      <c r="SLE73" s="103"/>
      <c r="SLF73" s="103"/>
      <c r="SLG73" s="103"/>
      <c r="SLH73" s="103"/>
      <c r="SLI73" s="103"/>
      <c r="SLJ73" s="103"/>
      <c r="SLK73" s="103"/>
      <c r="SLL73" s="103"/>
      <c r="SLM73" s="103"/>
      <c r="SLN73" s="103"/>
      <c r="SLO73" s="103"/>
      <c r="SLP73" s="103"/>
      <c r="SLQ73" s="103"/>
      <c r="SLR73" s="103"/>
      <c r="SLS73" s="103"/>
      <c r="SLT73" s="103"/>
      <c r="SLU73" s="103"/>
      <c r="SLV73" s="103"/>
      <c r="SLW73" s="103"/>
      <c r="SLX73" s="103"/>
      <c r="SLY73" s="103"/>
      <c r="SLZ73" s="103"/>
      <c r="SMA73" s="103"/>
      <c r="SMB73" s="103"/>
      <c r="SMC73" s="103"/>
      <c r="SMD73" s="103"/>
      <c r="SME73" s="103"/>
      <c r="SMF73" s="103"/>
      <c r="SMG73" s="103"/>
      <c r="SMH73" s="103"/>
      <c r="SMI73" s="103"/>
      <c r="SMJ73" s="103"/>
      <c r="SMK73" s="103"/>
      <c r="SML73" s="103"/>
      <c r="SMM73" s="103"/>
      <c r="SMN73" s="103"/>
      <c r="SMO73" s="103"/>
      <c r="SMP73" s="103"/>
      <c r="SMQ73" s="103"/>
      <c r="SMR73" s="103"/>
      <c r="SMS73" s="103"/>
      <c r="SMT73" s="103"/>
      <c r="SMU73" s="103"/>
      <c r="SMV73" s="103"/>
      <c r="SMW73" s="103"/>
      <c r="SMX73" s="103"/>
      <c r="SMY73" s="103"/>
      <c r="SMZ73" s="103"/>
      <c r="SNA73" s="103"/>
      <c r="SNB73" s="103"/>
      <c r="SNC73" s="103"/>
      <c r="SND73" s="103"/>
      <c r="SNE73" s="103"/>
      <c r="SNF73" s="103"/>
      <c r="SNG73" s="103"/>
      <c r="SNH73" s="103"/>
      <c r="SNI73" s="103"/>
      <c r="SNJ73" s="103"/>
      <c r="SNK73" s="103"/>
      <c r="SNL73" s="103"/>
      <c r="SNM73" s="103"/>
      <c r="SNN73" s="103"/>
      <c r="SNO73" s="103"/>
      <c r="SNP73" s="103"/>
      <c r="SNQ73" s="103"/>
      <c r="SNR73" s="103"/>
      <c r="SNS73" s="103"/>
      <c r="SNT73" s="103"/>
      <c r="SNU73" s="103"/>
      <c r="SNV73" s="103"/>
      <c r="SNW73" s="103"/>
      <c r="SNX73" s="103"/>
      <c r="SNY73" s="103"/>
      <c r="SNZ73" s="103"/>
      <c r="SOA73" s="103"/>
      <c r="SOB73" s="103"/>
      <c r="SOC73" s="103"/>
      <c r="SOD73" s="103"/>
      <c r="SOE73" s="103"/>
      <c r="SOF73" s="103"/>
      <c r="SOG73" s="103"/>
      <c r="SOH73" s="103"/>
      <c r="SOI73" s="103"/>
      <c r="SOJ73" s="103"/>
      <c r="SOK73" s="103"/>
      <c r="SOL73" s="103"/>
      <c r="SOM73" s="103"/>
      <c r="SON73" s="103"/>
      <c r="SOO73" s="103"/>
      <c r="SOP73" s="103"/>
      <c r="SOQ73" s="103"/>
      <c r="SOR73" s="103"/>
      <c r="SOS73" s="103"/>
      <c r="SOT73" s="103"/>
      <c r="SOU73" s="103"/>
      <c r="SOV73" s="103"/>
      <c r="SOW73" s="103"/>
      <c r="SOX73" s="103"/>
      <c r="SOY73" s="103"/>
      <c r="SOZ73" s="103"/>
      <c r="SPA73" s="103"/>
      <c r="SPB73" s="103"/>
      <c r="SPC73" s="103"/>
      <c r="SPD73" s="103"/>
      <c r="SPE73" s="103"/>
      <c r="SPF73" s="103"/>
      <c r="SPG73" s="103"/>
      <c r="SPH73" s="103"/>
      <c r="SPI73" s="103"/>
      <c r="SPJ73" s="103"/>
      <c r="SPK73" s="103"/>
      <c r="SPL73" s="103"/>
      <c r="SPM73" s="103"/>
      <c r="SPN73" s="103"/>
      <c r="SPO73" s="103"/>
      <c r="SPP73" s="103"/>
      <c r="SPQ73" s="103"/>
      <c r="SPR73" s="103"/>
      <c r="SPS73" s="103"/>
      <c r="SPT73" s="103"/>
      <c r="SPU73" s="103"/>
      <c r="SPV73" s="103"/>
      <c r="SPW73" s="103"/>
      <c r="SPX73" s="103"/>
      <c r="SPY73" s="103"/>
      <c r="SPZ73" s="103"/>
      <c r="SQA73" s="103"/>
      <c r="SQB73" s="103"/>
      <c r="SQC73" s="103"/>
      <c r="SQD73" s="103"/>
      <c r="SQE73" s="103"/>
      <c r="SQF73" s="103"/>
      <c r="SQG73" s="103"/>
      <c r="SQH73" s="103"/>
      <c r="SQI73" s="103"/>
      <c r="SQJ73" s="103"/>
      <c r="SQK73" s="103"/>
      <c r="SQL73" s="103"/>
      <c r="SQM73" s="103"/>
      <c r="SQN73" s="103"/>
      <c r="SQO73" s="103"/>
      <c r="SQP73" s="103"/>
      <c r="SQQ73" s="103"/>
      <c r="SQR73" s="103"/>
      <c r="SQS73" s="103"/>
      <c r="SQT73" s="103"/>
      <c r="SQU73" s="103"/>
      <c r="SQV73" s="103"/>
      <c r="SQW73" s="103"/>
      <c r="SQX73" s="103"/>
      <c r="SQY73" s="103"/>
      <c r="SQZ73" s="103"/>
      <c r="SRA73" s="103"/>
      <c r="SRB73" s="103"/>
      <c r="SRC73" s="103"/>
      <c r="SRD73" s="103"/>
      <c r="SRE73" s="103"/>
      <c r="SRF73" s="103"/>
      <c r="SRG73" s="103"/>
      <c r="SRH73" s="103"/>
      <c r="SRI73" s="103"/>
      <c r="SRJ73" s="103"/>
      <c r="SRK73" s="103"/>
      <c r="SRL73" s="103"/>
      <c r="SRM73" s="103"/>
      <c r="SRN73" s="103"/>
      <c r="SRO73" s="103"/>
      <c r="SRP73" s="103"/>
      <c r="SRQ73" s="103"/>
      <c r="SRR73" s="103"/>
      <c r="SRS73" s="103"/>
      <c r="SRT73" s="103"/>
      <c r="SRU73" s="103"/>
      <c r="SRV73" s="103"/>
      <c r="SRW73" s="103"/>
      <c r="SRX73" s="103"/>
      <c r="SRY73" s="103"/>
      <c r="SRZ73" s="103"/>
      <c r="SSA73" s="103"/>
      <c r="SSB73" s="103"/>
      <c r="SSC73" s="103"/>
      <c r="SSD73" s="103"/>
      <c r="SSE73" s="103"/>
      <c r="SSF73" s="103"/>
      <c r="SSG73" s="103"/>
      <c r="SSH73" s="103"/>
      <c r="SSI73" s="103"/>
      <c r="SSJ73" s="103"/>
      <c r="SSK73" s="103"/>
      <c r="SSL73" s="103"/>
      <c r="SSM73" s="103"/>
      <c r="SSN73" s="103"/>
      <c r="SSO73" s="103"/>
      <c r="SSP73" s="103"/>
      <c r="SSQ73" s="103"/>
      <c r="SSR73" s="103"/>
      <c r="SSS73" s="103"/>
      <c r="SST73" s="103"/>
      <c r="SSU73" s="103"/>
      <c r="SSV73" s="103"/>
      <c r="SSW73" s="103"/>
      <c r="SSX73" s="103"/>
      <c r="SSY73" s="103"/>
      <c r="SSZ73" s="103"/>
      <c r="STA73" s="103"/>
      <c r="STB73" s="103"/>
      <c r="STC73" s="103"/>
      <c r="STD73" s="103"/>
      <c r="STE73" s="103"/>
      <c r="STF73" s="103"/>
      <c r="STG73" s="103"/>
      <c r="STH73" s="103"/>
      <c r="STI73" s="103"/>
      <c r="STJ73" s="103"/>
      <c r="STK73" s="103"/>
      <c r="STL73" s="103"/>
      <c r="STM73" s="103"/>
      <c r="STN73" s="103"/>
      <c r="STO73" s="103"/>
      <c r="STP73" s="103"/>
      <c r="STQ73" s="103"/>
      <c r="STR73" s="103"/>
      <c r="STS73" s="103"/>
      <c r="STT73" s="103"/>
      <c r="STU73" s="103"/>
      <c r="STV73" s="103"/>
      <c r="STW73" s="103"/>
      <c r="STX73" s="103"/>
      <c r="STY73" s="103"/>
      <c r="STZ73" s="103"/>
      <c r="SUA73" s="103"/>
      <c r="SUB73" s="103"/>
      <c r="SUC73" s="103"/>
      <c r="SUD73" s="103"/>
      <c r="SUE73" s="103"/>
      <c r="SUF73" s="103"/>
      <c r="SUG73" s="103"/>
      <c r="SUH73" s="103"/>
      <c r="SUI73" s="103"/>
      <c r="SUJ73" s="103"/>
      <c r="SUK73" s="103"/>
      <c r="SUL73" s="103"/>
      <c r="SUM73" s="103"/>
      <c r="SUN73" s="103"/>
      <c r="SUO73" s="103"/>
      <c r="SUP73" s="103"/>
      <c r="SUQ73" s="103"/>
      <c r="SUR73" s="103"/>
      <c r="SUS73" s="103"/>
      <c r="SUT73" s="103"/>
      <c r="SUU73" s="103"/>
      <c r="SUV73" s="103"/>
      <c r="SUW73" s="103"/>
      <c r="SUX73" s="103"/>
      <c r="SUY73" s="103"/>
      <c r="SUZ73" s="103"/>
      <c r="SVA73" s="103"/>
      <c r="SVB73" s="103"/>
      <c r="SVC73" s="103"/>
      <c r="SVD73" s="103"/>
      <c r="SVE73" s="103"/>
      <c r="SVF73" s="103"/>
      <c r="SVG73" s="103"/>
      <c r="SVH73" s="103"/>
      <c r="SVI73" s="103"/>
      <c r="SVJ73" s="103"/>
      <c r="SVK73" s="103"/>
      <c r="SVL73" s="103"/>
      <c r="SVM73" s="103"/>
      <c r="SVN73" s="103"/>
      <c r="SVO73" s="103"/>
      <c r="SVP73" s="103"/>
      <c r="SVQ73" s="103"/>
      <c r="SVR73" s="103"/>
      <c r="SVS73" s="103"/>
      <c r="SVT73" s="103"/>
      <c r="SVU73" s="103"/>
      <c r="SVV73" s="103"/>
      <c r="SVW73" s="103"/>
      <c r="SVX73" s="103"/>
      <c r="SVY73" s="103"/>
      <c r="SVZ73" s="103"/>
      <c r="SWA73" s="103"/>
      <c r="SWB73" s="103"/>
      <c r="SWC73" s="103"/>
      <c r="SWD73" s="103"/>
      <c r="SWE73" s="103"/>
      <c r="SWF73" s="103"/>
      <c r="SWG73" s="103"/>
      <c r="SWH73" s="103"/>
      <c r="SWI73" s="103"/>
      <c r="SWJ73" s="103"/>
      <c r="SWK73" s="103"/>
      <c r="SWL73" s="103"/>
      <c r="SWM73" s="103"/>
      <c r="SWN73" s="103"/>
      <c r="SWO73" s="103"/>
      <c r="SWP73" s="103"/>
      <c r="SWQ73" s="103"/>
      <c r="SWR73" s="103"/>
      <c r="SWS73" s="103"/>
      <c r="SWT73" s="103"/>
      <c r="SWU73" s="103"/>
      <c r="SWV73" s="103"/>
      <c r="SWW73" s="103"/>
      <c r="SWX73" s="103"/>
      <c r="SWY73" s="103"/>
      <c r="SWZ73" s="103"/>
      <c r="SXA73" s="103"/>
      <c r="SXB73" s="103"/>
      <c r="SXC73" s="103"/>
      <c r="SXD73" s="103"/>
      <c r="SXE73" s="103"/>
      <c r="SXF73" s="103"/>
      <c r="SXG73" s="103"/>
      <c r="SXH73" s="103"/>
      <c r="SXI73" s="103"/>
      <c r="SXJ73" s="103"/>
      <c r="SXK73" s="103"/>
      <c r="SXL73" s="103"/>
      <c r="SXM73" s="103"/>
      <c r="SXN73" s="103"/>
      <c r="SXO73" s="103"/>
      <c r="SXP73" s="103"/>
      <c r="SXQ73" s="103"/>
      <c r="SXR73" s="103"/>
      <c r="SXS73" s="103"/>
      <c r="SXT73" s="103"/>
      <c r="SXU73" s="103"/>
      <c r="SXV73" s="103"/>
      <c r="SXW73" s="103"/>
      <c r="SXX73" s="103"/>
      <c r="SXY73" s="103"/>
      <c r="SXZ73" s="103"/>
      <c r="SYA73" s="103"/>
      <c r="SYB73" s="103"/>
      <c r="SYC73" s="103"/>
      <c r="SYD73" s="103"/>
      <c r="SYE73" s="103"/>
      <c r="SYF73" s="103"/>
      <c r="SYG73" s="103"/>
      <c r="SYH73" s="103"/>
      <c r="SYI73" s="103"/>
      <c r="SYJ73" s="103"/>
      <c r="SYK73" s="103"/>
      <c r="SYL73" s="103"/>
      <c r="SYM73" s="103"/>
      <c r="SYN73" s="103"/>
      <c r="SYO73" s="103"/>
      <c r="SYP73" s="103"/>
      <c r="SYQ73" s="103"/>
      <c r="SYR73" s="103"/>
      <c r="SYS73" s="103"/>
      <c r="SYT73" s="103"/>
      <c r="SYU73" s="103"/>
      <c r="SYV73" s="103"/>
      <c r="SYW73" s="103"/>
      <c r="SYX73" s="103"/>
      <c r="SYY73" s="103"/>
      <c r="SYZ73" s="103"/>
      <c r="SZA73" s="103"/>
      <c r="SZB73" s="103"/>
      <c r="SZC73" s="103"/>
      <c r="SZD73" s="103"/>
      <c r="SZE73" s="103"/>
      <c r="SZF73" s="103"/>
      <c r="SZG73" s="103"/>
      <c r="SZH73" s="103"/>
      <c r="SZI73" s="103"/>
      <c r="SZJ73" s="103"/>
      <c r="SZK73" s="103"/>
      <c r="SZL73" s="103"/>
      <c r="SZM73" s="103"/>
      <c r="SZN73" s="103"/>
      <c r="SZO73" s="103"/>
      <c r="SZP73" s="103"/>
      <c r="SZQ73" s="103"/>
      <c r="SZR73" s="103"/>
      <c r="SZS73" s="103"/>
      <c r="SZT73" s="103"/>
      <c r="SZU73" s="103"/>
      <c r="SZV73" s="103"/>
      <c r="SZW73" s="103"/>
      <c r="SZX73" s="103"/>
      <c r="SZY73" s="103"/>
      <c r="SZZ73" s="103"/>
      <c r="TAA73" s="103"/>
      <c r="TAB73" s="103"/>
      <c r="TAC73" s="103"/>
      <c r="TAD73" s="103"/>
      <c r="TAE73" s="103"/>
      <c r="TAF73" s="103"/>
      <c r="TAG73" s="103"/>
      <c r="TAH73" s="103"/>
      <c r="TAI73" s="103"/>
      <c r="TAJ73" s="103"/>
      <c r="TAK73" s="103"/>
      <c r="TAL73" s="103"/>
      <c r="TAM73" s="103"/>
      <c r="TAN73" s="103"/>
      <c r="TAO73" s="103"/>
      <c r="TAP73" s="103"/>
      <c r="TAQ73" s="103"/>
      <c r="TAR73" s="103"/>
      <c r="TAS73" s="103"/>
      <c r="TAT73" s="103"/>
      <c r="TAU73" s="103"/>
      <c r="TAV73" s="103"/>
      <c r="TAW73" s="103"/>
      <c r="TAX73" s="103"/>
      <c r="TAY73" s="103"/>
      <c r="TAZ73" s="103"/>
      <c r="TBA73" s="103"/>
      <c r="TBB73" s="103"/>
      <c r="TBC73" s="103"/>
      <c r="TBD73" s="103"/>
      <c r="TBE73" s="103"/>
      <c r="TBF73" s="103"/>
      <c r="TBG73" s="103"/>
      <c r="TBH73" s="103"/>
      <c r="TBI73" s="103"/>
      <c r="TBJ73" s="103"/>
      <c r="TBK73" s="103"/>
      <c r="TBL73" s="103"/>
      <c r="TBM73" s="103"/>
      <c r="TBN73" s="103"/>
      <c r="TBO73" s="103"/>
      <c r="TBP73" s="103"/>
      <c r="TBQ73" s="103"/>
      <c r="TBR73" s="103"/>
      <c r="TBS73" s="103"/>
      <c r="TBT73" s="103"/>
      <c r="TBU73" s="103"/>
      <c r="TBV73" s="103"/>
      <c r="TBW73" s="103"/>
      <c r="TBX73" s="103"/>
      <c r="TBY73" s="103"/>
      <c r="TBZ73" s="103"/>
      <c r="TCA73" s="103"/>
      <c r="TCB73" s="103"/>
      <c r="TCC73" s="103"/>
      <c r="TCD73" s="103"/>
      <c r="TCE73" s="103"/>
      <c r="TCF73" s="103"/>
      <c r="TCG73" s="103"/>
      <c r="TCH73" s="103"/>
      <c r="TCI73" s="103"/>
      <c r="TCJ73" s="103"/>
      <c r="TCK73" s="103"/>
      <c r="TCL73" s="103"/>
      <c r="TCM73" s="103"/>
      <c r="TCN73" s="103"/>
      <c r="TCO73" s="103"/>
      <c r="TCP73" s="103"/>
      <c r="TCQ73" s="103"/>
      <c r="TCR73" s="103"/>
      <c r="TCS73" s="103"/>
      <c r="TCT73" s="103"/>
      <c r="TCU73" s="103"/>
      <c r="TCV73" s="103"/>
      <c r="TCW73" s="103"/>
      <c r="TCX73" s="103"/>
      <c r="TCY73" s="103"/>
      <c r="TCZ73" s="103"/>
      <c r="TDA73" s="103"/>
      <c r="TDB73" s="103"/>
      <c r="TDC73" s="103"/>
      <c r="TDD73" s="103"/>
      <c r="TDE73" s="103"/>
      <c r="TDF73" s="103"/>
      <c r="TDG73" s="103"/>
      <c r="TDH73" s="103"/>
      <c r="TDI73" s="103"/>
      <c r="TDJ73" s="103"/>
      <c r="TDK73" s="103"/>
      <c r="TDL73" s="103"/>
      <c r="TDM73" s="103"/>
      <c r="TDN73" s="103"/>
      <c r="TDO73" s="103"/>
      <c r="TDP73" s="103"/>
      <c r="TDQ73" s="103"/>
      <c r="TDR73" s="103"/>
      <c r="TDS73" s="103"/>
      <c r="TDT73" s="103"/>
      <c r="TDU73" s="103"/>
      <c r="TDV73" s="103"/>
      <c r="TDW73" s="103"/>
      <c r="TDX73" s="103"/>
      <c r="TDY73" s="103"/>
      <c r="TDZ73" s="103"/>
      <c r="TEA73" s="103"/>
      <c r="TEB73" s="103"/>
      <c r="TEC73" s="103"/>
      <c r="TED73" s="103"/>
      <c r="TEE73" s="103"/>
      <c r="TEF73" s="103"/>
      <c r="TEG73" s="103"/>
      <c r="TEH73" s="103"/>
      <c r="TEI73" s="103"/>
      <c r="TEJ73" s="103"/>
      <c r="TEK73" s="103"/>
      <c r="TEL73" s="103"/>
      <c r="TEM73" s="103"/>
      <c r="TEN73" s="103"/>
      <c r="TEO73" s="103"/>
      <c r="TEP73" s="103"/>
      <c r="TEQ73" s="103"/>
      <c r="TER73" s="103"/>
      <c r="TES73" s="103"/>
      <c r="TET73" s="103"/>
      <c r="TEU73" s="103"/>
      <c r="TEV73" s="103"/>
      <c r="TEW73" s="103"/>
      <c r="TEX73" s="103"/>
      <c r="TEY73" s="103"/>
      <c r="TEZ73" s="103"/>
      <c r="TFA73" s="103"/>
      <c r="TFB73" s="103"/>
      <c r="TFC73" s="103"/>
      <c r="TFD73" s="103"/>
      <c r="TFE73" s="103"/>
      <c r="TFF73" s="103"/>
      <c r="TFG73" s="103"/>
      <c r="TFH73" s="103"/>
      <c r="TFI73" s="103"/>
      <c r="TFJ73" s="103"/>
      <c r="TFK73" s="103"/>
      <c r="TFL73" s="103"/>
      <c r="TFM73" s="103"/>
      <c r="TFN73" s="103"/>
      <c r="TFO73" s="103"/>
      <c r="TFP73" s="103"/>
      <c r="TFQ73" s="103"/>
      <c r="TFR73" s="103"/>
      <c r="TFS73" s="103"/>
      <c r="TFT73" s="103"/>
      <c r="TFU73" s="103"/>
      <c r="TFV73" s="103"/>
      <c r="TFW73" s="103"/>
      <c r="TFX73" s="103"/>
      <c r="TFY73" s="103"/>
      <c r="TFZ73" s="103"/>
      <c r="TGA73" s="103"/>
      <c r="TGB73" s="103"/>
      <c r="TGC73" s="103"/>
      <c r="TGD73" s="103"/>
      <c r="TGE73" s="103"/>
      <c r="TGF73" s="103"/>
      <c r="TGG73" s="103"/>
      <c r="TGH73" s="103"/>
      <c r="TGI73" s="103"/>
      <c r="TGJ73" s="103"/>
      <c r="TGK73" s="103"/>
      <c r="TGL73" s="103"/>
      <c r="TGM73" s="103"/>
      <c r="TGN73" s="103"/>
      <c r="TGO73" s="103"/>
      <c r="TGP73" s="103"/>
      <c r="TGQ73" s="103"/>
      <c r="TGR73" s="103"/>
      <c r="TGS73" s="103"/>
      <c r="TGT73" s="103"/>
      <c r="TGU73" s="103"/>
      <c r="TGV73" s="103"/>
      <c r="TGW73" s="103"/>
      <c r="TGX73" s="103"/>
      <c r="TGY73" s="103"/>
      <c r="TGZ73" s="103"/>
      <c r="THA73" s="103"/>
      <c r="THB73" s="103"/>
      <c r="THC73" s="103"/>
      <c r="THD73" s="103"/>
      <c r="THE73" s="103"/>
      <c r="THF73" s="103"/>
      <c r="THG73" s="103"/>
      <c r="THH73" s="103"/>
      <c r="THI73" s="103"/>
      <c r="THJ73" s="103"/>
      <c r="THK73" s="103"/>
      <c r="THL73" s="103"/>
      <c r="THM73" s="103"/>
      <c r="THN73" s="103"/>
      <c r="THO73" s="103"/>
      <c r="THP73" s="103"/>
      <c r="THQ73" s="103"/>
      <c r="THR73" s="103"/>
      <c r="THS73" s="103"/>
      <c r="THT73" s="103"/>
      <c r="THU73" s="103"/>
      <c r="THV73" s="103"/>
      <c r="THW73" s="103"/>
      <c r="THX73" s="103"/>
      <c r="THY73" s="103"/>
      <c r="THZ73" s="103"/>
      <c r="TIA73" s="103"/>
      <c r="TIB73" s="103"/>
      <c r="TIC73" s="103"/>
      <c r="TID73" s="103"/>
      <c r="TIE73" s="103"/>
      <c r="TIF73" s="103"/>
      <c r="TIG73" s="103"/>
      <c r="TIH73" s="103"/>
      <c r="TII73" s="103"/>
      <c r="TIJ73" s="103"/>
      <c r="TIK73" s="103"/>
      <c r="TIL73" s="103"/>
      <c r="TIM73" s="103"/>
      <c r="TIN73" s="103"/>
      <c r="TIO73" s="103"/>
      <c r="TIP73" s="103"/>
      <c r="TIQ73" s="103"/>
      <c r="TIR73" s="103"/>
      <c r="TIS73" s="103"/>
      <c r="TIT73" s="103"/>
      <c r="TIU73" s="103"/>
      <c r="TIV73" s="103"/>
      <c r="TIW73" s="103"/>
      <c r="TIX73" s="103"/>
      <c r="TIY73" s="103"/>
      <c r="TIZ73" s="103"/>
      <c r="TJA73" s="103"/>
      <c r="TJB73" s="103"/>
      <c r="TJC73" s="103"/>
      <c r="TJD73" s="103"/>
      <c r="TJE73" s="103"/>
      <c r="TJF73" s="103"/>
      <c r="TJG73" s="103"/>
      <c r="TJH73" s="103"/>
      <c r="TJI73" s="103"/>
      <c r="TJJ73" s="103"/>
      <c r="TJK73" s="103"/>
      <c r="TJL73" s="103"/>
      <c r="TJM73" s="103"/>
      <c r="TJN73" s="103"/>
      <c r="TJO73" s="103"/>
      <c r="TJP73" s="103"/>
      <c r="TJQ73" s="103"/>
      <c r="TJR73" s="103"/>
      <c r="TJS73" s="103"/>
      <c r="TJT73" s="103"/>
      <c r="TJU73" s="103"/>
      <c r="TJV73" s="103"/>
      <c r="TJW73" s="103"/>
      <c r="TJX73" s="103"/>
      <c r="TJY73" s="103"/>
      <c r="TJZ73" s="103"/>
      <c r="TKA73" s="103"/>
      <c r="TKB73" s="103"/>
      <c r="TKC73" s="103"/>
      <c r="TKD73" s="103"/>
      <c r="TKE73" s="103"/>
      <c r="TKF73" s="103"/>
      <c r="TKG73" s="103"/>
      <c r="TKH73" s="103"/>
      <c r="TKI73" s="103"/>
      <c r="TKJ73" s="103"/>
      <c r="TKK73" s="103"/>
      <c r="TKL73" s="103"/>
      <c r="TKM73" s="103"/>
      <c r="TKN73" s="103"/>
      <c r="TKO73" s="103"/>
      <c r="TKP73" s="103"/>
      <c r="TKQ73" s="103"/>
      <c r="TKR73" s="103"/>
      <c r="TKS73" s="103"/>
      <c r="TKT73" s="103"/>
      <c r="TKU73" s="103"/>
      <c r="TKV73" s="103"/>
      <c r="TKW73" s="103"/>
      <c r="TKX73" s="103"/>
      <c r="TKY73" s="103"/>
      <c r="TKZ73" s="103"/>
      <c r="TLA73" s="103"/>
      <c r="TLB73" s="103"/>
      <c r="TLC73" s="103"/>
      <c r="TLD73" s="103"/>
      <c r="TLE73" s="103"/>
      <c r="TLF73" s="103"/>
      <c r="TLG73" s="103"/>
      <c r="TLH73" s="103"/>
      <c r="TLI73" s="103"/>
      <c r="TLJ73" s="103"/>
      <c r="TLK73" s="103"/>
      <c r="TLL73" s="103"/>
      <c r="TLM73" s="103"/>
      <c r="TLN73" s="103"/>
      <c r="TLO73" s="103"/>
      <c r="TLP73" s="103"/>
      <c r="TLQ73" s="103"/>
      <c r="TLR73" s="103"/>
      <c r="TLS73" s="103"/>
      <c r="TLT73" s="103"/>
      <c r="TLU73" s="103"/>
      <c r="TLV73" s="103"/>
      <c r="TLW73" s="103"/>
      <c r="TLX73" s="103"/>
      <c r="TLY73" s="103"/>
      <c r="TLZ73" s="103"/>
      <c r="TMA73" s="103"/>
      <c r="TMB73" s="103"/>
      <c r="TMC73" s="103"/>
      <c r="TMD73" s="103"/>
      <c r="TME73" s="103"/>
      <c r="TMF73" s="103"/>
      <c r="TMG73" s="103"/>
      <c r="TMH73" s="103"/>
      <c r="TMI73" s="103"/>
      <c r="TMJ73" s="103"/>
      <c r="TMK73" s="103"/>
      <c r="TML73" s="103"/>
      <c r="TMM73" s="103"/>
      <c r="TMN73" s="103"/>
      <c r="TMO73" s="103"/>
      <c r="TMP73" s="103"/>
      <c r="TMQ73" s="103"/>
      <c r="TMR73" s="103"/>
      <c r="TMS73" s="103"/>
      <c r="TMT73" s="103"/>
      <c r="TMU73" s="103"/>
      <c r="TMV73" s="103"/>
      <c r="TMW73" s="103"/>
      <c r="TMX73" s="103"/>
      <c r="TMY73" s="103"/>
      <c r="TMZ73" s="103"/>
      <c r="TNA73" s="103"/>
      <c r="TNB73" s="103"/>
      <c r="TNC73" s="103"/>
      <c r="TND73" s="103"/>
      <c r="TNE73" s="103"/>
      <c r="TNF73" s="103"/>
      <c r="TNG73" s="103"/>
      <c r="TNH73" s="103"/>
      <c r="TNI73" s="103"/>
      <c r="TNJ73" s="103"/>
      <c r="TNK73" s="103"/>
      <c r="TNL73" s="103"/>
      <c r="TNM73" s="103"/>
      <c r="TNN73" s="103"/>
      <c r="TNO73" s="103"/>
      <c r="TNP73" s="103"/>
      <c r="TNQ73" s="103"/>
      <c r="TNR73" s="103"/>
      <c r="TNS73" s="103"/>
      <c r="TNT73" s="103"/>
      <c r="TNU73" s="103"/>
      <c r="TNV73" s="103"/>
      <c r="TNW73" s="103"/>
      <c r="TNX73" s="103"/>
      <c r="TNY73" s="103"/>
      <c r="TNZ73" s="103"/>
      <c r="TOA73" s="103"/>
      <c r="TOB73" s="103"/>
      <c r="TOC73" s="103"/>
      <c r="TOD73" s="103"/>
      <c r="TOE73" s="103"/>
      <c r="TOF73" s="103"/>
      <c r="TOG73" s="103"/>
      <c r="TOH73" s="103"/>
      <c r="TOI73" s="103"/>
      <c r="TOJ73" s="103"/>
      <c r="TOK73" s="103"/>
      <c r="TOL73" s="103"/>
      <c r="TOM73" s="103"/>
      <c r="TON73" s="103"/>
      <c r="TOO73" s="103"/>
      <c r="TOP73" s="103"/>
      <c r="TOQ73" s="103"/>
      <c r="TOR73" s="103"/>
      <c r="TOS73" s="103"/>
      <c r="TOT73" s="103"/>
      <c r="TOU73" s="103"/>
      <c r="TOV73" s="103"/>
      <c r="TOW73" s="103"/>
      <c r="TOX73" s="103"/>
      <c r="TOY73" s="103"/>
      <c r="TOZ73" s="103"/>
      <c r="TPA73" s="103"/>
      <c r="TPB73" s="103"/>
      <c r="TPC73" s="103"/>
      <c r="TPD73" s="103"/>
      <c r="TPE73" s="103"/>
      <c r="TPF73" s="103"/>
      <c r="TPG73" s="103"/>
      <c r="TPH73" s="103"/>
      <c r="TPI73" s="103"/>
      <c r="TPJ73" s="103"/>
      <c r="TPK73" s="103"/>
      <c r="TPL73" s="103"/>
      <c r="TPM73" s="103"/>
      <c r="TPN73" s="103"/>
      <c r="TPO73" s="103"/>
      <c r="TPP73" s="103"/>
      <c r="TPQ73" s="103"/>
      <c r="TPR73" s="103"/>
      <c r="TPS73" s="103"/>
      <c r="TPT73" s="103"/>
      <c r="TPU73" s="103"/>
      <c r="TPV73" s="103"/>
      <c r="TPW73" s="103"/>
      <c r="TPX73" s="103"/>
      <c r="TPY73" s="103"/>
      <c r="TPZ73" s="103"/>
      <c r="TQA73" s="103"/>
      <c r="TQB73" s="103"/>
      <c r="TQC73" s="103"/>
      <c r="TQD73" s="103"/>
      <c r="TQE73" s="103"/>
      <c r="TQF73" s="103"/>
      <c r="TQG73" s="103"/>
      <c r="TQH73" s="103"/>
      <c r="TQI73" s="103"/>
      <c r="TQJ73" s="103"/>
      <c r="TQK73" s="103"/>
      <c r="TQL73" s="103"/>
      <c r="TQM73" s="103"/>
      <c r="TQN73" s="103"/>
      <c r="TQO73" s="103"/>
      <c r="TQP73" s="103"/>
      <c r="TQQ73" s="103"/>
      <c r="TQR73" s="103"/>
      <c r="TQS73" s="103"/>
      <c r="TQT73" s="103"/>
      <c r="TQU73" s="103"/>
      <c r="TQV73" s="103"/>
      <c r="TQW73" s="103"/>
      <c r="TQX73" s="103"/>
      <c r="TQY73" s="103"/>
      <c r="TQZ73" s="103"/>
      <c r="TRA73" s="103"/>
      <c r="TRB73" s="103"/>
      <c r="TRC73" s="103"/>
      <c r="TRD73" s="103"/>
      <c r="TRE73" s="103"/>
      <c r="TRF73" s="103"/>
      <c r="TRG73" s="103"/>
      <c r="TRH73" s="103"/>
      <c r="TRI73" s="103"/>
      <c r="TRJ73" s="103"/>
      <c r="TRK73" s="103"/>
      <c r="TRL73" s="103"/>
      <c r="TRM73" s="103"/>
      <c r="TRN73" s="103"/>
      <c r="TRO73" s="103"/>
      <c r="TRP73" s="103"/>
      <c r="TRQ73" s="103"/>
      <c r="TRR73" s="103"/>
      <c r="TRS73" s="103"/>
      <c r="TRT73" s="103"/>
      <c r="TRU73" s="103"/>
      <c r="TRV73" s="103"/>
      <c r="TRW73" s="103"/>
      <c r="TRX73" s="103"/>
      <c r="TRY73" s="103"/>
      <c r="TRZ73" s="103"/>
      <c r="TSA73" s="103"/>
      <c r="TSB73" s="103"/>
      <c r="TSC73" s="103"/>
      <c r="TSD73" s="103"/>
      <c r="TSE73" s="103"/>
      <c r="TSF73" s="103"/>
      <c r="TSG73" s="103"/>
      <c r="TSH73" s="103"/>
      <c r="TSI73" s="103"/>
      <c r="TSJ73" s="103"/>
      <c r="TSK73" s="103"/>
      <c r="TSL73" s="103"/>
      <c r="TSM73" s="103"/>
      <c r="TSN73" s="103"/>
      <c r="TSO73" s="103"/>
      <c r="TSP73" s="103"/>
      <c r="TSQ73" s="103"/>
      <c r="TSR73" s="103"/>
      <c r="TSS73" s="103"/>
      <c r="TST73" s="103"/>
      <c r="TSU73" s="103"/>
      <c r="TSV73" s="103"/>
      <c r="TSW73" s="103"/>
      <c r="TSX73" s="103"/>
      <c r="TSY73" s="103"/>
      <c r="TSZ73" s="103"/>
      <c r="TTA73" s="103"/>
      <c r="TTB73" s="103"/>
      <c r="TTC73" s="103"/>
      <c r="TTD73" s="103"/>
      <c r="TTE73" s="103"/>
      <c r="TTF73" s="103"/>
      <c r="TTG73" s="103"/>
      <c r="TTH73" s="103"/>
      <c r="TTI73" s="103"/>
      <c r="TTJ73" s="103"/>
      <c r="TTK73" s="103"/>
      <c r="TTL73" s="103"/>
      <c r="TTM73" s="103"/>
      <c r="TTN73" s="103"/>
      <c r="TTO73" s="103"/>
      <c r="TTP73" s="103"/>
      <c r="TTQ73" s="103"/>
      <c r="TTR73" s="103"/>
      <c r="TTS73" s="103"/>
      <c r="TTT73" s="103"/>
      <c r="TTU73" s="103"/>
      <c r="TTV73" s="103"/>
      <c r="TTW73" s="103"/>
      <c r="TTX73" s="103"/>
      <c r="TTY73" s="103"/>
      <c r="TTZ73" s="103"/>
      <c r="TUA73" s="103"/>
      <c r="TUB73" s="103"/>
      <c r="TUC73" s="103"/>
      <c r="TUD73" s="103"/>
      <c r="TUE73" s="103"/>
      <c r="TUF73" s="103"/>
      <c r="TUG73" s="103"/>
      <c r="TUH73" s="103"/>
      <c r="TUI73" s="103"/>
      <c r="TUJ73" s="103"/>
      <c r="TUK73" s="103"/>
      <c r="TUL73" s="103"/>
      <c r="TUM73" s="103"/>
      <c r="TUN73" s="103"/>
      <c r="TUO73" s="103"/>
      <c r="TUP73" s="103"/>
      <c r="TUQ73" s="103"/>
      <c r="TUR73" s="103"/>
      <c r="TUS73" s="103"/>
      <c r="TUT73" s="103"/>
      <c r="TUU73" s="103"/>
      <c r="TUV73" s="103"/>
      <c r="TUW73" s="103"/>
      <c r="TUX73" s="103"/>
      <c r="TUY73" s="103"/>
      <c r="TUZ73" s="103"/>
      <c r="TVA73" s="103"/>
      <c r="TVB73" s="103"/>
      <c r="TVC73" s="103"/>
      <c r="TVD73" s="103"/>
      <c r="TVE73" s="103"/>
      <c r="TVF73" s="103"/>
      <c r="TVG73" s="103"/>
      <c r="TVH73" s="103"/>
      <c r="TVI73" s="103"/>
      <c r="TVJ73" s="103"/>
      <c r="TVK73" s="103"/>
      <c r="TVL73" s="103"/>
      <c r="TVM73" s="103"/>
      <c r="TVN73" s="103"/>
      <c r="TVO73" s="103"/>
      <c r="TVP73" s="103"/>
      <c r="TVQ73" s="103"/>
      <c r="TVR73" s="103"/>
      <c r="TVS73" s="103"/>
      <c r="TVT73" s="103"/>
      <c r="TVU73" s="103"/>
      <c r="TVV73" s="103"/>
      <c r="TVW73" s="103"/>
      <c r="TVX73" s="103"/>
      <c r="TVY73" s="103"/>
      <c r="TVZ73" s="103"/>
      <c r="TWA73" s="103"/>
      <c r="TWB73" s="103"/>
      <c r="TWC73" s="103"/>
      <c r="TWD73" s="103"/>
      <c r="TWE73" s="103"/>
      <c r="TWF73" s="103"/>
      <c r="TWG73" s="103"/>
      <c r="TWH73" s="103"/>
      <c r="TWI73" s="103"/>
      <c r="TWJ73" s="103"/>
      <c r="TWK73" s="103"/>
      <c r="TWL73" s="103"/>
      <c r="TWM73" s="103"/>
      <c r="TWN73" s="103"/>
      <c r="TWO73" s="103"/>
      <c r="TWP73" s="103"/>
      <c r="TWQ73" s="103"/>
      <c r="TWR73" s="103"/>
      <c r="TWS73" s="103"/>
      <c r="TWT73" s="103"/>
      <c r="TWU73" s="103"/>
      <c r="TWV73" s="103"/>
      <c r="TWW73" s="103"/>
      <c r="TWX73" s="103"/>
      <c r="TWY73" s="103"/>
      <c r="TWZ73" s="103"/>
      <c r="TXA73" s="103"/>
      <c r="TXB73" s="103"/>
      <c r="TXC73" s="103"/>
      <c r="TXD73" s="103"/>
      <c r="TXE73" s="103"/>
      <c r="TXF73" s="103"/>
      <c r="TXG73" s="103"/>
      <c r="TXH73" s="103"/>
      <c r="TXI73" s="103"/>
      <c r="TXJ73" s="103"/>
      <c r="TXK73" s="103"/>
      <c r="TXL73" s="103"/>
      <c r="TXM73" s="103"/>
      <c r="TXN73" s="103"/>
      <c r="TXO73" s="103"/>
      <c r="TXP73" s="103"/>
      <c r="TXQ73" s="103"/>
      <c r="TXR73" s="103"/>
      <c r="TXS73" s="103"/>
      <c r="TXT73" s="103"/>
      <c r="TXU73" s="103"/>
      <c r="TXV73" s="103"/>
      <c r="TXW73" s="103"/>
      <c r="TXX73" s="103"/>
      <c r="TXY73" s="103"/>
      <c r="TXZ73" s="103"/>
      <c r="TYA73" s="103"/>
      <c r="TYB73" s="103"/>
      <c r="TYC73" s="103"/>
      <c r="TYD73" s="103"/>
      <c r="TYE73" s="103"/>
      <c r="TYF73" s="103"/>
      <c r="TYG73" s="103"/>
      <c r="TYH73" s="103"/>
      <c r="TYI73" s="103"/>
      <c r="TYJ73" s="103"/>
      <c r="TYK73" s="103"/>
      <c r="TYL73" s="103"/>
      <c r="TYM73" s="103"/>
      <c r="TYN73" s="103"/>
      <c r="TYO73" s="103"/>
      <c r="TYP73" s="103"/>
      <c r="TYQ73" s="103"/>
      <c r="TYR73" s="103"/>
      <c r="TYS73" s="103"/>
      <c r="TYT73" s="103"/>
      <c r="TYU73" s="103"/>
      <c r="TYV73" s="103"/>
      <c r="TYW73" s="103"/>
      <c r="TYX73" s="103"/>
      <c r="TYY73" s="103"/>
      <c r="TYZ73" s="103"/>
      <c r="TZA73" s="103"/>
      <c r="TZB73" s="103"/>
      <c r="TZC73" s="103"/>
      <c r="TZD73" s="103"/>
      <c r="TZE73" s="103"/>
      <c r="TZF73" s="103"/>
      <c r="TZG73" s="103"/>
      <c r="TZH73" s="103"/>
      <c r="TZI73" s="103"/>
      <c r="TZJ73" s="103"/>
      <c r="TZK73" s="103"/>
      <c r="TZL73" s="103"/>
      <c r="TZM73" s="103"/>
      <c r="TZN73" s="103"/>
      <c r="TZO73" s="103"/>
      <c r="TZP73" s="103"/>
      <c r="TZQ73" s="103"/>
      <c r="TZR73" s="103"/>
      <c r="TZS73" s="103"/>
      <c r="TZT73" s="103"/>
      <c r="TZU73" s="103"/>
      <c r="TZV73" s="103"/>
      <c r="TZW73" s="103"/>
      <c r="TZX73" s="103"/>
      <c r="TZY73" s="103"/>
      <c r="TZZ73" s="103"/>
      <c r="UAA73" s="103"/>
      <c r="UAB73" s="103"/>
      <c r="UAC73" s="103"/>
      <c r="UAD73" s="103"/>
      <c r="UAE73" s="103"/>
      <c r="UAF73" s="103"/>
      <c r="UAG73" s="103"/>
      <c r="UAH73" s="103"/>
      <c r="UAI73" s="103"/>
      <c r="UAJ73" s="103"/>
      <c r="UAK73" s="103"/>
      <c r="UAL73" s="103"/>
      <c r="UAM73" s="103"/>
      <c r="UAN73" s="103"/>
      <c r="UAO73" s="103"/>
      <c r="UAP73" s="103"/>
      <c r="UAQ73" s="103"/>
      <c r="UAR73" s="103"/>
      <c r="UAS73" s="103"/>
      <c r="UAT73" s="103"/>
      <c r="UAU73" s="103"/>
      <c r="UAV73" s="103"/>
      <c r="UAW73" s="103"/>
      <c r="UAX73" s="103"/>
      <c r="UAY73" s="103"/>
      <c r="UAZ73" s="103"/>
      <c r="UBA73" s="103"/>
      <c r="UBB73" s="103"/>
      <c r="UBC73" s="103"/>
      <c r="UBD73" s="103"/>
      <c r="UBE73" s="103"/>
      <c r="UBF73" s="103"/>
      <c r="UBG73" s="103"/>
      <c r="UBH73" s="103"/>
      <c r="UBI73" s="103"/>
      <c r="UBJ73" s="103"/>
      <c r="UBK73" s="103"/>
      <c r="UBL73" s="103"/>
      <c r="UBM73" s="103"/>
      <c r="UBN73" s="103"/>
      <c r="UBO73" s="103"/>
      <c r="UBP73" s="103"/>
      <c r="UBQ73" s="103"/>
      <c r="UBR73" s="103"/>
      <c r="UBS73" s="103"/>
      <c r="UBT73" s="103"/>
      <c r="UBU73" s="103"/>
      <c r="UBV73" s="103"/>
      <c r="UBW73" s="103"/>
      <c r="UBX73" s="103"/>
      <c r="UBY73" s="103"/>
      <c r="UBZ73" s="103"/>
      <c r="UCA73" s="103"/>
      <c r="UCB73" s="103"/>
      <c r="UCC73" s="103"/>
      <c r="UCD73" s="103"/>
      <c r="UCE73" s="103"/>
      <c r="UCF73" s="103"/>
      <c r="UCG73" s="103"/>
      <c r="UCH73" s="103"/>
      <c r="UCI73" s="103"/>
      <c r="UCJ73" s="103"/>
      <c r="UCK73" s="103"/>
      <c r="UCL73" s="103"/>
      <c r="UCM73" s="103"/>
      <c r="UCN73" s="103"/>
      <c r="UCO73" s="103"/>
      <c r="UCP73" s="103"/>
      <c r="UCQ73" s="103"/>
      <c r="UCR73" s="103"/>
      <c r="UCS73" s="103"/>
      <c r="UCT73" s="103"/>
      <c r="UCU73" s="103"/>
      <c r="UCV73" s="103"/>
      <c r="UCW73" s="103"/>
      <c r="UCX73" s="103"/>
      <c r="UCY73" s="103"/>
      <c r="UCZ73" s="103"/>
      <c r="UDA73" s="103"/>
      <c r="UDB73" s="103"/>
      <c r="UDC73" s="103"/>
      <c r="UDD73" s="103"/>
      <c r="UDE73" s="103"/>
      <c r="UDF73" s="103"/>
      <c r="UDG73" s="103"/>
      <c r="UDH73" s="103"/>
      <c r="UDI73" s="103"/>
      <c r="UDJ73" s="103"/>
      <c r="UDK73" s="103"/>
      <c r="UDL73" s="103"/>
      <c r="UDM73" s="103"/>
      <c r="UDN73" s="103"/>
      <c r="UDO73" s="103"/>
      <c r="UDP73" s="103"/>
      <c r="UDQ73" s="103"/>
      <c r="UDR73" s="103"/>
      <c r="UDS73" s="103"/>
      <c r="UDT73" s="103"/>
      <c r="UDU73" s="103"/>
      <c r="UDV73" s="103"/>
      <c r="UDW73" s="103"/>
      <c r="UDX73" s="103"/>
      <c r="UDY73" s="103"/>
      <c r="UDZ73" s="103"/>
      <c r="UEA73" s="103"/>
      <c r="UEB73" s="103"/>
      <c r="UEC73" s="103"/>
      <c r="UED73" s="103"/>
      <c r="UEE73" s="103"/>
      <c r="UEF73" s="103"/>
      <c r="UEG73" s="103"/>
      <c r="UEH73" s="103"/>
      <c r="UEI73" s="103"/>
      <c r="UEJ73" s="103"/>
      <c r="UEK73" s="103"/>
      <c r="UEL73" s="103"/>
      <c r="UEM73" s="103"/>
      <c r="UEN73" s="103"/>
      <c r="UEO73" s="103"/>
      <c r="UEP73" s="103"/>
      <c r="UEQ73" s="103"/>
      <c r="UER73" s="103"/>
      <c r="UES73" s="103"/>
      <c r="UET73" s="103"/>
      <c r="UEU73" s="103"/>
      <c r="UEV73" s="103"/>
      <c r="UEW73" s="103"/>
      <c r="UEX73" s="103"/>
      <c r="UEY73" s="103"/>
      <c r="UEZ73" s="103"/>
      <c r="UFA73" s="103"/>
      <c r="UFB73" s="103"/>
      <c r="UFC73" s="103"/>
      <c r="UFD73" s="103"/>
      <c r="UFE73" s="103"/>
      <c r="UFF73" s="103"/>
      <c r="UFG73" s="103"/>
      <c r="UFH73" s="103"/>
      <c r="UFI73" s="103"/>
      <c r="UFJ73" s="103"/>
      <c r="UFK73" s="103"/>
      <c r="UFL73" s="103"/>
      <c r="UFM73" s="103"/>
      <c r="UFN73" s="103"/>
      <c r="UFO73" s="103"/>
      <c r="UFP73" s="103"/>
      <c r="UFQ73" s="103"/>
      <c r="UFR73" s="103"/>
      <c r="UFS73" s="103"/>
      <c r="UFT73" s="103"/>
      <c r="UFU73" s="103"/>
      <c r="UFV73" s="103"/>
      <c r="UFW73" s="103"/>
      <c r="UFX73" s="103"/>
      <c r="UFY73" s="103"/>
      <c r="UFZ73" s="103"/>
      <c r="UGA73" s="103"/>
      <c r="UGB73" s="103"/>
      <c r="UGC73" s="103"/>
      <c r="UGD73" s="103"/>
      <c r="UGE73" s="103"/>
      <c r="UGF73" s="103"/>
      <c r="UGG73" s="103"/>
      <c r="UGH73" s="103"/>
      <c r="UGI73" s="103"/>
      <c r="UGJ73" s="103"/>
      <c r="UGK73" s="103"/>
      <c r="UGL73" s="103"/>
      <c r="UGM73" s="103"/>
      <c r="UGN73" s="103"/>
      <c r="UGO73" s="103"/>
      <c r="UGP73" s="103"/>
      <c r="UGQ73" s="103"/>
      <c r="UGR73" s="103"/>
      <c r="UGS73" s="103"/>
      <c r="UGT73" s="103"/>
      <c r="UGU73" s="103"/>
      <c r="UGV73" s="103"/>
      <c r="UGW73" s="103"/>
      <c r="UGX73" s="103"/>
      <c r="UGY73" s="103"/>
      <c r="UGZ73" s="103"/>
      <c r="UHA73" s="103"/>
      <c r="UHB73" s="103"/>
      <c r="UHC73" s="103"/>
      <c r="UHD73" s="103"/>
      <c r="UHE73" s="103"/>
      <c r="UHF73" s="103"/>
      <c r="UHG73" s="103"/>
      <c r="UHH73" s="103"/>
      <c r="UHI73" s="103"/>
      <c r="UHJ73" s="103"/>
      <c r="UHK73" s="103"/>
      <c r="UHL73" s="103"/>
      <c r="UHM73" s="103"/>
      <c r="UHN73" s="103"/>
      <c r="UHO73" s="103"/>
      <c r="UHP73" s="103"/>
      <c r="UHQ73" s="103"/>
      <c r="UHR73" s="103"/>
      <c r="UHS73" s="103"/>
      <c r="UHT73" s="103"/>
      <c r="UHU73" s="103"/>
      <c r="UHV73" s="103"/>
      <c r="UHW73" s="103"/>
      <c r="UHX73" s="103"/>
      <c r="UHY73" s="103"/>
      <c r="UHZ73" s="103"/>
      <c r="UIA73" s="103"/>
      <c r="UIB73" s="103"/>
      <c r="UIC73" s="103"/>
      <c r="UID73" s="103"/>
      <c r="UIE73" s="103"/>
      <c r="UIF73" s="103"/>
      <c r="UIG73" s="103"/>
      <c r="UIH73" s="103"/>
      <c r="UII73" s="103"/>
      <c r="UIJ73" s="103"/>
      <c r="UIK73" s="103"/>
      <c r="UIL73" s="103"/>
      <c r="UIM73" s="103"/>
      <c r="UIN73" s="103"/>
      <c r="UIO73" s="103"/>
      <c r="UIP73" s="103"/>
      <c r="UIQ73" s="103"/>
      <c r="UIR73" s="103"/>
      <c r="UIS73" s="103"/>
      <c r="UIT73" s="103"/>
      <c r="UIU73" s="103"/>
      <c r="UIV73" s="103"/>
      <c r="UIW73" s="103"/>
      <c r="UIX73" s="103"/>
      <c r="UIY73" s="103"/>
      <c r="UIZ73" s="103"/>
      <c r="UJA73" s="103"/>
      <c r="UJB73" s="103"/>
      <c r="UJC73" s="103"/>
      <c r="UJD73" s="103"/>
      <c r="UJE73" s="103"/>
      <c r="UJF73" s="103"/>
      <c r="UJG73" s="103"/>
      <c r="UJH73" s="103"/>
      <c r="UJI73" s="103"/>
      <c r="UJJ73" s="103"/>
      <c r="UJK73" s="103"/>
      <c r="UJL73" s="103"/>
      <c r="UJM73" s="103"/>
      <c r="UJN73" s="103"/>
      <c r="UJO73" s="103"/>
      <c r="UJP73" s="103"/>
      <c r="UJQ73" s="103"/>
      <c r="UJR73" s="103"/>
      <c r="UJS73" s="103"/>
      <c r="UJT73" s="103"/>
      <c r="UJU73" s="103"/>
      <c r="UJV73" s="103"/>
      <c r="UJW73" s="103"/>
      <c r="UJX73" s="103"/>
      <c r="UJY73" s="103"/>
      <c r="UJZ73" s="103"/>
      <c r="UKA73" s="103"/>
      <c r="UKB73" s="103"/>
      <c r="UKC73" s="103"/>
      <c r="UKD73" s="103"/>
      <c r="UKE73" s="103"/>
      <c r="UKF73" s="103"/>
      <c r="UKG73" s="103"/>
      <c r="UKH73" s="103"/>
      <c r="UKI73" s="103"/>
      <c r="UKJ73" s="103"/>
      <c r="UKK73" s="103"/>
      <c r="UKL73" s="103"/>
      <c r="UKM73" s="103"/>
      <c r="UKN73" s="103"/>
      <c r="UKO73" s="103"/>
      <c r="UKP73" s="103"/>
      <c r="UKQ73" s="103"/>
      <c r="UKR73" s="103"/>
      <c r="UKS73" s="103"/>
      <c r="UKT73" s="103"/>
      <c r="UKU73" s="103"/>
      <c r="UKV73" s="103"/>
      <c r="UKW73" s="103"/>
      <c r="UKX73" s="103"/>
      <c r="UKY73" s="103"/>
      <c r="UKZ73" s="103"/>
      <c r="ULA73" s="103"/>
      <c r="ULB73" s="103"/>
      <c r="ULC73" s="103"/>
      <c r="ULD73" s="103"/>
      <c r="ULE73" s="103"/>
      <c r="ULF73" s="103"/>
      <c r="ULG73" s="103"/>
      <c r="ULH73" s="103"/>
      <c r="ULI73" s="103"/>
      <c r="ULJ73" s="103"/>
      <c r="ULK73" s="103"/>
      <c r="ULL73" s="103"/>
      <c r="ULM73" s="103"/>
      <c r="ULN73" s="103"/>
      <c r="ULO73" s="103"/>
      <c r="ULP73" s="103"/>
      <c r="ULQ73" s="103"/>
      <c r="ULR73" s="103"/>
      <c r="ULS73" s="103"/>
      <c r="ULT73" s="103"/>
      <c r="ULU73" s="103"/>
      <c r="ULV73" s="103"/>
      <c r="ULW73" s="103"/>
      <c r="ULX73" s="103"/>
      <c r="ULY73" s="103"/>
      <c r="ULZ73" s="103"/>
      <c r="UMA73" s="103"/>
      <c r="UMB73" s="103"/>
      <c r="UMC73" s="103"/>
      <c r="UMD73" s="103"/>
      <c r="UME73" s="103"/>
      <c r="UMF73" s="103"/>
      <c r="UMG73" s="103"/>
      <c r="UMH73" s="103"/>
      <c r="UMI73" s="103"/>
      <c r="UMJ73" s="103"/>
      <c r="UMK73" s="103"/>
      <c r="UML73" s="103"/>
      <c r="UMM73" s="103"/>
      <c r="UMN73" s="103"/>
      <c r="UMO73" s="103"/>
      <c r="UMP73" s="103"/>
      <c r="UMQ73" s="103"/>
      <c r="UMR73" s="103"/>
      <c r="UMS73" s="103"/>
      <c r="UMT73" s="103"/>
      <c r="UMU73" s="103"/>
      <c r="UMV73" s="103"/>
      <c r="UMW73" s="103"/>
      <c r="UMX73" s="103"/>
      <c r="UMY73" s="103"/>
      <c r="UMZ73" s="103"/>
      <c r="UNA73" s="103"/>
      <c r="UNB73" s="103"/>
      <c r="UNC73" s="103"/>
      <c r="UND73" s="103"/>
      <c r="UNE73" s="103"/>
      <c r="UNF73" s="103"/>
      <c r="UNG73" s="103"/>
      <c r="UNH73" s="103"/>
      <c r="UNI73" s="103"/>
      <c r="UNJ73" s="103"/>
      <c r="UNK73" s="103"/>
      <c r="UNL73" s="103"/>
      <c r="UNM73" s="103"/>
      <c r="UNN73" s="103"/>
      <c r="UNO73" s="103"/>
      <c r="UNP73" s="103"/>
      <c r="UNQ73" s="103"/>
      <c r="UNR73" s="103"/>
      <c r="UNS73" s="103"/>
      <c r="UNT73" s="103"/>
      <c r="UNU73" s="103"/>
      <c r="UNV73" s="103"/>
      <c r="UNW73" s="103"/>
      <c r="UNX73" s="103"/>
      <c r="UNY73" s="103"/>
      <c r="UNZ73" s="103"/>
      <c r="UOA73" s="103"/>
      <c r="UOB73" s="103"/>
      <c r="UOC73" s="103"/>
      <c r="UOD73" s="103"/>
      <c r="UOE73" s="103"/>
      <c r="UOF73" s="103"/>
      <c r="UOG73" s="103"/>
      <c r="UOH73" s="103"/>
      <c r="UOI73" s="103"/>
      <c r="UOJ73" s="103"/>
      <c r="UOK73" s="103"/>
      <c r="UOL73" s="103"/>
      <c r="UOM73" s="103"/>
      <c r="UON73" s="103"/>
      <c r="UOO73" s="103"/>
      <c r="UOP73" s="103"/>
      <c r="UOQ73" s="103"/>
      <c r="UOR73" s="103"/>
      <c r="UOS73" s="103"/>
      <c r="UOT73" s="103"/>
      <c r="UOU73" s="103"/>
      <c r="UOV73" s="103"/>
      <c r="UOW73" s="103"/>
      <c r="UOX73" s="103"/>
      <c r="UOY73" s="103"/>
      <c r="UOZ73" s="103"/>
      <c r="UPA73" s="103"/>
      <c r="UPB73" s="103"/>
      <c r="UPC73" s="103"/>
      <c r="UPD73" s="103"/>
      <c r="UPE73" s="103"/>
      <c r="UPF73" s="103"/>
      <c r="UPG73" s="103"/>
      <c r="UPH73" s="103"/>
      <c r="UPI73" s="103"/>
      <c r="UPJ73" s="103"/>
      <c r="UPK73" s="103"/>
      <c r="UPL73" s="103"/>
      <c r="UPM73" s="103"/>
      <c r="UPN73" s="103"/>
      <c r="UPO73" s="103"/>
      <c r="UPP73" s="103"/>
      <c r="UPQ73" s="103"/>
      <c r="UPR73" s="103"/>
      <c r="UPS73" s="103"/>
      <c r="UPT73" s="103"/>
      <c r="UPU73" s="103"/>
      <c r="UPV73" s="103"/>
      <c r="UPW73" s="103"/>
      <c r="UPX73" s="103"/>
      <c r="UPY73" s="103"/>
      <c r="UPZ73" s="103"/>
      <c r="UQA73" s="103"/>
      <c r="UQB73" s="103"/>
      <c r="UQC73" s="103"/>
      <c r="UQD73" s="103"/>
      <c r="UQE73" s="103"/>
      <c r="UQF73" s="103"/>
      <c r="UQG73" s="103"/>
      <c r="UQH73" s="103"/>
      <c r="UQI73" s="103"/>
      <c r="UQJ73" s="103"/>
      <c r="UQK73" s="103"/>
      <c r="UQL73" s="103"/>
      <c r="UQM73" s="103"/>
      <c r="UQN73" s="103"/>
      <c r="UQO73" s="103"/>
      <c r="UQP73" s="103"/>
      <c r="UQQ73" s="103"/>
      <c r="UQR73" s="103"/>
      <c r="UQS73" s="103"/>
      <c r="UQT73" s="103"/>
      <c r="UQU73" s="103"/>
      <c r="UQV73" s="103"/>
      <c r="UQW73" s="103"/>
      <c r="UQX73" s="103"/>
      <c r="UQY73" s="103"/>
      <c r="UQZ73" s="103"/>
      <c r="URA73" s="103"/>
      <c r="URB73" s="103"/>
      <c r="URC73" s="103"/>
      <c r="URD73" s="103"/>
      <c r="URE73" s="103"/>
      <c r="URF73" s="103"/>
      <c r="URG73" s="103"/>
      <c r="URH73" s="103"/>
      <c r="URI73" s="103"/>
      <c r="URJ73" s="103"/>
      <c r="URK73" s="103"/>
      <c r="URL73" s="103"/>
      <c r="URM73" s="103"/>
      <c r="URN73" s="103"/>
      <c r="URO73" s="103"/>
      <c r="URP73" s="103"/>
      <c r="URQ73" s="103"/>
      <c r="URR73" s="103"/>
      <c r="URS73" s="103"/>
      <c r="URT73" s="103"/>
      <c r="URU73" s="103"/>
      <c r="URV73" s="103"/>
      <c r="URW73" s="103"/>
      <c r="URX73" s="103"/>
      <c r="URY73" s="103"/>
      <c r="URZ73" s="103"/>
      <c r="USA73" s="103"/>
      <c r="USB73" s="103"/>
      <c r="USC73" s="103"/>
      <c r="USD73" s="103"/>
      <c r="USE73" s="103"/>
      <c r="USF73" s="103"/>
      <c r="USG73" s="103"/>
      <c r="USH73" s="103"/>
      <c r="USI73" s="103"/>
      <c r="USJ73" s="103"/>
      <c r="USK73" s="103"/>
      <c r="USL73" s="103"/>
      <c r="USM73" s="103"/>
      <c r="USN73" s="103"/>
      <c r="USO73" s="103"/>
      <c r="USP73" s="103"/>
      <c r="USQ73" s="103"/>
      <c r="USR73" s="103"/>
      <c r="USS73" s="103"/>
      <c r="UST73" s="103"/>
      <c r="USU73" s="103"/>
      <c r="USV73" s="103"/>
      <c r="USW73" s="103"/>
      <c r="USX73" s="103"/>
      <c r="USY73" s="103"/>
      <c r="USZ73" s="103"/>
      <c r="UTA73" s="103"/>
      <c r="UTB73" s="103"/>
      <c r="UTC73" s="103"/>
      <c r="UTD73" s="103"/>
      <c r="UTE73" s="103"/>
      <c r="UTF73" s="103"/>
      <c r="UTG73" s="103"/>
      <c r="UTH73" s="103"/>
      <c r="UTI73" s="103"/>
      <c r="UTJ73" s="103"/>
      <c r="UTK73" s="103"/>
      <c r="UTL73" s="103"/>
      <c r="UTM73" s="103"/>
      <c r="UTN73" s="103"/>
      <c r="UTO73" s="103"/>
      <c r="UTP73" s="103"/>
      <c r="UTQ73" s="103"/>
      <c r="UTR73" s="103"/>
      <c r="UTS73" s="103"/>
      <c r="UTT73" s="103"/>
      <c r="UTU73" s="103"/>
      <c r="UTV73" s="103"/>
      <c r="UTW73" s="103"/>
      <c r="UTX73" s="103"/>
      <c r="UTY73" s="103"/>
      <c r="UTZ73" s="103"/>
      <c r="UUA73" s="103"/>
      <c r="UUB73" s="103"/>
      <c r="UUC73" s="103"/>
      <c r="UUD73" s="103"/>
      <c r="UUE73" s="103"/>
      <c r="UUF73" s="103"/>
      <c r="UUG73" s="103"/>
      <c r="UUH73" s="103"/>
      <c r="UUI73" s="103"/>
      <c r="UUJ73" s="103"/>
      <c r="UUK73" s="103"/>
      <c r="UUL73" s="103"/>
      <c r="UUM73" s="103"/>
      <c r="UUN73" s="103"/>
      <c r="UUO73" s="103"/>
      <c r="UUP73" s="103"/>
      <c r="UUQ73" s="103"/>
      <c r="UUR73" s="103"/>
      <c r="UUS73" s="103"/>
      <c r="UUT73" s="103"/>
      <c r="UUU73" s="103"/>
      <c r="UUV73" s="103"/>
      <c r="UUW73" s="103"/>
      <c r="UUX73" s="103"/>
      <c r="UUY73" s="103"/>
      <c r="UUZ73" s="103"/>
      <c r="UVA73" s="103"/>
      <c r="UVB73" s="103"/>
      <c r="UVC73" s="103"/>
      <c r="UVD73" s="103"/>
      <c r="UVE73" s="103"/>
      <c r="UVF73" s="103"/>
      <c r="UVG73" s="103"/>
      <c r="UVH73" s="103"/>
      <c r="UVI73" s="103"/>
      <c r="UVJ73" s="103"/>
      <c r="UVK73" s="103"/>
      <c r="UVL73" s="103"/>
      <c r="UVM73" s="103"/>
      <c r="UVN73" s="103"/>
      <c r="UVO73" s="103"/>
      <c r="UVP73" s="103"/>
      <c r="UVQ73" s="103"/>
      <c r="UVR73" s="103"/>
      <c r="UVS73" s="103"/>
      <c r="UVT73" s="103"/>
      <c r="UVU73" s="103"/>
      <c r="UVV73" s="103"/>
      <c r="UVW73" s="103"/>
      <c r="UVX73" s="103"/>
      <c r="UVY73" s="103"/>
      <c r="UVZ73" s="103"/>
      <c r="UWA73" s="103"/>
      <c r="UWB73" s="103"/>
      <c r="UWC73" s="103"/>
      <c r="UWD73" s="103"/>
      <c r="UWE73" s="103"/>
      <c r="UWF73" s="103"/>
      <c r="UWG73" s="103"/>
      <c r="UWH73" s="103"/>
      <c r="UWI73" s="103"/>
      <c r="UWJ73" s="103"/>
      <c r="UWK73" s="103"/>
      <c r="UWL73" s="103"/>
      <c r="UWM73" s="103"/>
      <c r="UWN73" s="103"/>
      <c r="UWO73" s="103"/>
      <c r="UWP73" s="103"/>
      <c r="UWQ73" s="103"/>
      <c r="UWR73" s="103"/>
      <c r="UWS73" s="103"/>
      <c r="UWT73" s="103"/>
      <c r="UWU73" s="103"/>
      <c r="UWV73" s="103"/>
      <c r="UWW73" s="103"/>
      <c r="UWX73" s="103"/>
      <c r="UWY73" s="103"/>
      <c r="UWZ73" s="103"/>
      <c r="UXA73" s="103"/>
      <c r="UXB73" s="103"/>
      <c r="UXC73" s="103"/>
      <c r="UXD73" s="103"/>
      <c r="UXE73" s="103"/>
      <c r="UXF73" s="103"/>
      <c r="UXG73" s="103"/>
      <c r="UXH73" s="103"/>
      <c r="UXI73" s="103"/>
      <c r="UXJ73" s="103"/>
      <c r="UXK73" s="103"/>
      <c r="UXL73" s="103"/>
      <c r="UXM73" s="103"/>
      <c r="UXN73" s="103"/>
      <c r="UXO73" s="103"/>
      <c r="UXP73" s="103"/>
      <c r="UXQ73" s="103"/>
      <c r="UXR73" s="103"/>
      <c r="UXS73" s="103"/>
      <c r="UXT73" s="103"/>
      <c r="UXU73" s="103"/>
      <c r="UXV73" s="103"/>
      <c r="UXW73" s="103"/>
      <c r="UXX73" s="103"/>
      <c r="UXY73" s="103"/>
      <c r="UXZ73" s="103"/>
      <c r="UYA73" s="103"/>
      <c r="UYB73" s="103"/>
      <c r="UYC73" s="103"/>
      <c r="UYD73" s="103"/>
      <c r="UYE73" s="103"/>
      <c r="UYF73" s="103"/>
      <c r="UYG73" s="103"/>
      <c r="UYH73" s="103"/>
      <c r="UYI73" s="103"/>
      <c r="UYJ73" s="103"/>
      <c r="UYK73" s="103"/>
      <c r="UYL73" s="103"/>
      <c r="UYM73" s="103"/>
      <c r="UYN73" s="103"/>
      <c r="UYO73" s="103"/>
      <c r="UYP73" s="103"/>
      <c r="UYQ73" s="103"/>
      <c r="UYR73" s="103"/>
      <c r="UYS73" s="103"/>
      <c r="UYT73" s="103"/>
      <c r="UYU73" s="103"/>
      <c r="UYV73" s="103"/>
      <c r="UYW73" s="103"/>
      <c r="UYX73" s="103"/>
      <c r="UYY73" s="103"/>
      <c r="UYZ73" s="103"/>
      <c r="UZA73" s="103"/>
      <c r="UZB73" s="103"/>
      <c r="UZC73" s="103"/>
      <c r="UZD73" s="103"/>
      <c r="UZE73" s="103"/>
      <c r="UZF73" s="103"/>
      <c r="UZG73" s="103"/>
      <c r="UZH73" s="103"/>
      <c r="UZI73" s="103"/>
      <c r="UZJ73" s="103"/>
      <c r="UZK73" s="103"/>
      <c r="UZL73" s="103"/>
      <c r="UZM73" s="103"/>
      <c r="UZN73" s="103"/>
      <c r="UZO73" s="103"/>
      <c r="UZP73" s="103"/>
      <c r="UZQ73" s="103"/>
      <c r="UZR73" s="103"/>
      <c r="UZS73" s="103"/>
      <c r="UZT73" s="103"/>
      <c r="UZU73" s="103"/>
      <c r="UZV73" s="103"/>
      <c r="UZW73" s="103"/>
      <c r="UZX73" s="103"/>
      <c r="UZY73" s="103"/>
      <c r="UZZ73" s="103"/>
      <c r="VAA73" s="103"/>
      <c r="VAB73" s="103"/>
      <c r="VAC73" s="103"/>
      <c r="VAD73" s="103"/>
      <c r="VAE73" s="103"/>
      <c r="VAF73" s="103"/>
      <c r="VAG73" s="103"/>
      <c r="VAH73" s="103"/>
      <c r="VAI73" s="103"/>
      <c r="VAJ73" s="103"/>
      <c r="VAK73" s="103"/>
      <c r="VAL73" s="103"/>
      <c r="VAM73" s="103"/>
      <c r="VAN73" s="103"/>
      <c r="VAO73" s="103"/>
      <c r="VAP73" s="103"/>
      <c r="VAQ73" s="103"/>
      <c r="VAR73" s="103"/>
      <c r="VAS73" s="103"/>
      <c r="VAT73" s="103"/>
      <c r="VAU73" s="103"/>
      <c r="VAV73" s="103"/>
      <c r="VAW73" s="103"/>
      <c r="VAX73" s="103"/>
      <c r="VAY73" s="103"/>
      <c r="VAZ73" s="103"/>
      <c r="VBA73" s="103"/>
      <c r="VBB73" s="103"/>
      <c r="VBC73" s="103"/>
      <c r="VBD73" s="103"/>
      <c r="VBE73" s="103"/>
      <c r="VBF73" s="103"/>
      <c r="VBG73" s="103"/>
      <c r="VBH73" s="103"/>
      <c r="VBI73" s="103"/>
      <c r="VBJ73" s="103"/>
      <c r="VBK73" s="103"/>
      <c r="VBL73" s="103"/>
      <c r="VBM73" s="103"/>
      <c r="VBN73" s="103"/>
      <c r="VBO73" s="103"/>
      <c r="VBP73" s="103"/>
      <c r="VBQ73" s="103"/>
      <c r="VBR73" s="103"/>
      <c r="VBS73" s="103"/>
      <c r="VBT73" s="103"/>
      <c r="VBU73" s="103"/>
      <c r="VBV73" s="103"/>
      <c r="VBW73" s="103"/>
      <c r="VBX73" s="103"/>
      <c r="VBY73" s="103"/>
      <c r="VBZ73" s="103"/>
      <c r="VCA73" s="103"/>
      <c r="VCB73" s="103"/>
      <c r="VCC73" s="103"/>
      <c r="VCD73" s="103"/>
      <c r="VCE73" s="103"/>
      <c r="VCF73" s="103"/>
      <c r="VCG73" s="103"/>
      <c r="VCH73" s="103"/>
      <c r="VCI73" s="103"/>
      <c r="VCJ73" s="103"/>
      <c r="VCK73" s="103"/>
      <c r="VCL73" s="103"/>
      <c r="VCM73" s="103"/>
      <c r="VCN73" s="103"/>
      <c r="VCO73" s="103"/>
      <c r="VCP73" s="103"/>
      <c r="VCQ73" s="103"/>
      <c r="VCR73" s="103"/>
      <c r="VCS73" s="103"/>
      <c r="VCT73" s="103"/>
      <c r="VCU73" s="103"/>
      <c r="VCV73" s="103"/>
      <c r="VCW73" s="103"/>
      <c r="VCX73" s="103"/>
      <c r="VCY73" s="103"/>
      <c r="VCZ73" s="103"/>
      <c r="VDA73" s="103"/>
      <c r="VDB73" s="103"/>
      <c r="VDC73" s="103"/>
      <c r="VDD73" s="103"/>
      <c r="VDE73" s="103"/>
      <c r="VDF73" s="103"/>
      <c r="VDG73" s="103"/>
      <c r="VDH73" s="103"/>
      <c r="VDI73" s="103"/>
      <c r="VDJ73" s="103"/>
      <c r="VDK73" s="103"/>
      <c r="VDL73" s="103"/>
      <c r="VDM73" s="103"/>
      <c r="VDN73" s="103"/>
      <c r="VDO73" s="103"/>
      <c r="VDP73" s="103"/>
      <c r="VDQ73" s="103"/>
      <c r="VDR73" s="103"/>
      <c r="VDS73" s="103"/>
      <c r="VDT73" s="103"/>
      <c r="VDU73" s="103"/>
      <c r="VDV73" s="103"/>
      <c r="VDW73" s="103"/>
      <c r="VDX73" s="103"/>
      <c r="VDY73" s="103"/>
      <c r="VDZ73" s="103"/>
      <c r="VEA73" s="103"/>
      <c r="VEB73" s="103"/>
      <c r="VEC73" s="103"/>
      <c r="VED73" s="103"/>
      <c r="VEE73" s="103"/>
      <c r="VEF73" s="103"/>
      <c r="VEG73" s="103"/>
      <c r="VEH73" s="103"/>
      <c r="VEI73" s="103"/>
      <c r="VEJ73" s="103"/>
      <c r="VEK73" s="103"/>
      <c r="VEL73" s="103"/>
      <c r="VEM73" s="103"/>
      <c r="VEN73" s="103"/>
      <c r="VEO73" s="103"/>
      <c r="VEP73" s="103"/>
      <c r="VEQ73" s="103"/>
      <c r="VER73" s="103"/>
      <c r="VES73" s="103"/>
      <c r="VET73" s="103"/>
      <c r="VEU73" s="103"/>
      <c r="VEV73" s="103"/>
      <c r="VEW73" s="103"/>
      <c r="VEX73" s="103"/>
      <c r="VEY73" s="103"/>
      <c r="VEZ73" s="103"/>
      <c r="VFA73" s="103"/>
      <c r="VFB73" s="103"/>
      <c r="VFC73" s="103"/>
      <c r="VFD73" s="103"/>
      <c r="VFE73" s="103"/>
      <c r="VFF73" s="103"/>
      <c r="VFG73" s="103"/>
      <c r="VFH73" s="103"/>
      <c r="VFI73" s="103"/>
      <c r="VFJ73" s="103"/>
      <c r="VFK73" s="103"/>
      <c r="VFL73" s="103"/>
      <c r="VFM73" s="103"/>
      <c r="VFN73" s="103"/>
      <c r="VFO73" s="103"/>
      <c r="VFP73" s="103"/>
      <c r="VFQ73" s="103"/>
      <c r="VFR73" s="103"/>
      <c r="VFS73" s="103"/>
      <c r="VFT73" s="103"/>
      <c r="VFU73" s="103"/>
      <c r="VFV73" s="103"/>
      <c r="VFW73" s="103"/>
      <c r="VFX73" s="103"/>
      <c r="VFY73" s="103"/>
      <c r="VFZ73" s="103"/>
      <c r="VGA73" s="103"/>
      <c r="VGB73" s="103"/>
      <c r="VGC73" s="103"/>
      <c r="VGD73" s="103"/>
      <c r="VGE73" s="103"/>
      <c r="VGF73" s="103"/>
      <c r="VGG73" s="103"/>
      <c r="VGH73" s="103"/>
      <c r="VGI73" s="103"/>
      <c r="VGJ73" s="103"/>
      <c r="VGK73" s="103"/>
      <c r="VGL73" s="103"/>
      <c r="VGM73" s="103"/>
      <c r="VGN73" s="103"/>
      <c r="VGO73" s="103"/>
      <c r="VGP73" s="103"/>
      <c r="VGQ73" s="103"/>
      <c r="VGR73" s="103"/>
      <c r="VGS73" s="103"/>
      <c r="VGT73" s="103"/>
      <c r="VGU73" s="103"/>
      <c r="VGV73" s="103"/>
      <c r="VGW73" s="103"/>
      <c r="VGX73" s="103"/>
      <c r="VGY73" s="103"/>
      <c r="VGZ73" s="103"/>
      <c r="VHA73" s="103"/>
      <c r="VHB73" s="103"/>
      <c r="VHC73" s="103"/>
      <c r="VHD73" s="103"/>
      <c r="VHE73" s="103"/>
      <c r="VHF73" s="103"/>
      <c r="VHG73" s="103"/>
      <c r="VHH73" s="103"/>
      <c r="VHI73" s="103"/>
      <c r="VHJ73" s="103"/>
      <c r="VHK73" s="103"/>
      <c r="VHL73" s="103"/>
      <c r="VHM73" s="103"/>
      <c r="VHN73" s="103"/>
      <c r="VHO73" s="103"/>
      <c r="VHP73" s="103"/>
      <c r="VHQ73" s="103"/>
      <c r="VHR73" s="103"/>
      <c r="VHS73" s="103"/>
      <c r="VHT73" s="103"/>
      <c r="VHU73" s="103"/>
      <c r="VHV73" s="103"/>
      <c r="VHW73" s="103"/>
      <c r="VHX73" s="103"/>
      <c r="VHY73" s="103"/>
      <c r="VHZ73" s="103"/>
      <c r="VIA73" s="103"/>
      <c r="VIB73" s="103"/>
      <c r="VIC73" s="103"/>
      <c r="VID73" s="103"/>
      <c r="VIE73" s="103"/>
      <c r="VIF73" s="103"/>
      <c r="VIG73" s="103"/>
      <c r="VIH73" s="103"/>
      <c r="VII73" s="103"/>
      <c r="VIJ73" s="103"/>
      <c r="VIK73" s="103"/>
      <c r="VIL73" s="103"/>
      <c r="VIM73" s="103"/>
      <c r="VIN73" s="103"/>
      <c r="VIO73" s="103"/>
      <c r="VIP73" s="103"/>
      <c r="VIQ73" s="103"/>
      <c r="VIR73" s="103"/>
      <c r="VIS73" s="103"/>
      <c r="VIT73" s="103"/>
      <c r="VIU73" s="103"/>
      <c r="VIV73" s="103"/>
      <c r="VIW73" s="103"/>
      <c r="VIX73" s="103"/>
      <c r="VIY73" s="103"/>
      <c r="VIZ73" s="103"/>
      <c r="VJA73" s="103"/>
      <c r="VJB73" s="103"/>
      <c r="VJC73" s="103"/>
      <c r="VJD73" s="103"/>
      <c r="VJE73" s="103"/>
      <c r="VJF73" s="103"/>
      <c r="VJG73" s="103"/>
      <c r="VJH73" s="103"/>
      <c r="VJI73" s="103"/>
      <c r="VJJ73" s="103"/>
      <c r="VJK73" s="103"/>
      <c r="VJL73" s="103"/>
      <c r="VJM73" s="103"/>
      <c r="VJN73" s="103"/>
      <c r="VJO73" s="103"/>
      <c r="VJP73" s="103"/>
      <c r="VJQ73" s="103"/>
      <c r="VJR73" s="103"/>
      <c r="VJS73" s="103"/>
      <c r="VJT73" s="103"/>
      <c r="VJU73" s="103"/>
      <c r="VJV73" s="103"/>
      <c r="VJW73" s="103"/>
      <c r="VJX73" s="103"/>
      <c r="VJY73" s="103"/>
      <c r="VJZ73" s="103"/>
      <c r="VKA73" s="103"/>
      <c r="VKB73" s="103"/>
      <c r="VKC73" s="103"/>
      <c r="VKD73" s="103"/>
      <c r="VKE73" s="103"/>
      <c r="VKF73" s="103"/>
      <c r="VKG73" s="103"/>
      <c r="VKH73" s="103"/>
      <c r="VKI73" s="103"/>
      <c r="VKJ73" s="103"/>
      <c r="VKK73" s="103"/>
      <c r="VKL73" s="103"/>
      <c r="VKM73" s="103"/>
      <c r="VKN73" s="103"/>
      <c r="VKO73" s="103"/>
      <c r="VKP73" s="103"/>
      <c r="VKQ73" s="103"/>
      <c r="VKR73" s="103"/>
      <c r="VKS73" s="103"/>
      <c r="VKT73" s="103"/>
      <c r="VKU73" s="103"/>
      <c r="VKV73" s="103"/>
      <c r="VKW73" s="103"/>
      <c r="VKX73" s="103"/>
      <c r="VKY73" s="103"/>
      <c r="VKZ73" s="103"/>
      <c r="VLA73" s="103"/>
      <c r="VLB73" s="103"/>
      <c r="VLC73" s="103"/>
      <c r="VLD73" s="103"/>
      <c r="VLE73" s="103"/>
      <c r="VLF73" s="103"/>
      <c r="VLG73" s="103"/>
      <c r="VLH73" s="103"/>
      <c r="VLI73" s="103"/>
      <c r="VLJ73" s="103"/>
      <c r="VLK73" s="103"/>
      <c r="VLL73" s="103"/>
      <c r="VLM73" s="103"/>
      <c r="VLN73" s="103"/>
      <c r="VLO73" s="103"/>
      <c r="VLP73" s="103"/>
      <c r="VLQ73" s="103"/>
      <c r="VLR73" s="103"/>
      <c r="VLS73" s="103"/>
      <c r="VLT73" s="103"/>
      <c r="VLU73" s="103"/>
      <c r="VLV73" s="103"/>
      <c r="VLW73" s="103"/>
      <c r="VLX73" s="103"/>
      <c r="VLY73" s="103"/>
      <c r="VLZ73" s="103"/>
      <c r="VMA73" s="103"/>
      <c r="VMB73" s="103"/>
      <c r="VMC73" s="103"/>
      <c r="VMD73" s="103"/>
      <c r="VME73" s="103"/>
      <c r="VMF73" s="103"/>
      <c r="VMG73" s="103"/>
      <c r="VMH73" s="103"/>
      <c r="VMI73" s="103"/>
      <c r="VMJ73" s="103"/>
      <c r="VMK73" s="103"/>
      <c r="VML73" s="103"/>
      <c r="VMM73" s="103"/>
      <c r="VMN73" s="103"/>
      <c r="VMO73" s="103"/>
      <c r="VMP73" s="103"/>
      <c r="VMQ73" s="103"/>
      <c r="VMR73" s="103"/>
      <c r="VMS73" s="103"/>
      <c r="VMT73" s="103"/>
      <c r="VMU73" s="103"/>
      <c r="VMV73" s="103"/>
      <c r="VMW73" s="103"/>
      <c r="VMX73" s="103"/>
      <c r="VMY73" s="103"/>
      <c r="VMZ73" s="103"/>
      <c r="VNA73" s="103"/>
      <c r="VNB73" s="103"/>
      <c r="VNC73" s="103"/>
      <c r="VND73" s="103"/>
      <c r="VNE73" s="103"/>
      <c r="VNF73" s="103"/>
      <c r="VNG73" s="103"/>
      <c r="VNH73" s="103"/>
      <c r="VNI73" s="103"/>
      <c r="VNJ73" s="103"/>
      <c r="VNK73" s="103"/>
      <c r="VNL73" s="103"/>
      <c r="VNM73" s="103"/>
      <c r="VNN73" s="103"/>
      <c r="VNO73" s="103"/>
      <c r="VNP73" s="103"/>
      <c r="VNQ73" s="103"/>
      <c r="VNR73" s="103"/>
      <c r="VNS73" s="103"/>
      <c r="VNT73" s="103"/>
      <c r="VNU73" s="103"/>
      <c r="VNV73" s="103"/>
      <c r="VNW73" s="103"/>
      <c r="VNX73" s="103"/>
      <c r="VNY73" s="103"/>
      <c r="VNZ73" s="103"/>
      <c r="VOA73" s="103"/>
      <c r="VOB73" s="103"/>
      <c r="VOC73" s="103"/>
      <c r="VOD73" s="103"/>
      <c r="VOE73" s="103"/>
      <c r="VOF73" s="103"/>
      <c r="VOG73" s="103"/>
      <c r="VOH73" s="103"/>
      <c r="VOI73" s="103"/>
      <c r="VOJ73" s="103"/>
      <c r="VOK73" s="103"/>
      <c r="VOL73" s="103"/>
      <c r="VOM73" s="103"/>
      <c r="VON73" s="103"/>
      <c r="VOO73" s="103"/>
      <c r="VOP73" s="103"/>
      <c r="VOQ73" s="103"/>
      <c r="VOR73" s="103"/>
      <c r="VOS73" s="103"/>
      <c r="VOT73" s="103"/>
      <c r="VOU73" s="103"/>
      <c r="VOV73" s="103"/>
      <c r="VOW73" s="103"/>
      <c r="VOX73" s="103"/>
      <c r="VOY73" s="103"/>
      <c r="VOZ73" s="103"/>
      <c r="VPA73" s="103"/>
      <c r="VPB73" s="103"/>
      <c r="VPC73" s="103"/>
      <c r="VPD73" s="103"/>
      <c r="VPE73" s="103"/>
      <c r="VPF73" s="103"/>
      <c r="VPG73" s="103"/>
      <c r="VPH73" s="103"/>
      <c r="VPI73" s="103"/>
      <c r="VPJ73" s="103"/>
      <c r="VPK73" s="103"/>
      <c r="VPL73" s="103"/>
      <c r="VPM73" s="103"/>
      <c r="VPN73" s="103"/>
      <c r="VPO73" s="103"/>
      <c r="VPP73" s="103"/>
      <c r="VPQ73" s="103"/>
      <c r="VPR73" s="103"/>
      <c r="VPS73" s="103"/>
      <c r="VPT73" s="103"/>
      <c r="VPU73" s="103"/>
      <c r="VPV73" s="103"/>
      <c r="VPW73" s="103"/>
      <c r="VPX73" s="103"/>
      <c r="VPY73" s="103"/>
      <c r="VPZ73" s="103"/>
      <c r="VQA73" s="103"/>
      <c r="VQB73" s="103"/>
      <c r="VQC73" s="103"/>
      <c r="VQD73" s="103"/>
      <c r="VQE73" s="103"/>
      <c r="VQF73" s="103"/>
      <c r="VQG73" s="103"/>
      <c r="VQH73" s="103"/>
      <c r="VQI73" s="103"/>
      <c r="VQJ73" s="103"/>
      <c r="VQK73" s="103"/>
      <c r="VQL73" s="103"/>
      <c r="VQM73" s="103"/>
      <c r="VQN73" s="103"/>
      <c r="VQO73" s="103"/>
      <c r="VQP73" s="103"/>
      <c r="VQQ73" s="103"/>
      <c r="VQR73" s="103"/>
      <c r="VQS73" s="103"/>
      <c r="VQT73" s="103"/>
      <c r="VQU73" s="103"/>
      <c r="VQV73" s="103"/>
      <c r="VQW73" s="103"/>
      <c r="VQX73" s="103"/>
      <c r="VQY73" s="103"/>
      <c r="VQZ73" s="103"/>
      <c r="VRA73" s="103"/>
      <c r="VRB73" s="103"/>
      <c r="VRC73" s="103"/>
      <c r="VRD73" s="103"/>
      <c r="VRE73" s="103"/>
      <c r="VRF73" s="103"/>
      <c r="VRG73" s="103"/>
      <c r="VRH73" s="103"/>
      <c r="VRI73" s="103"/>
      <c r="VRJ73" s="103"/>
      <c r="VRK73" s="103"/>
      <c r="VRL73" s="103"/>
      <c r="VRM73" s="103"/>
      <c r="VRN73" s="103"/>
      <c r="VRO73" s="103"/>
      <c r="VRP73" s="103"/>
      <c r="VRQ73" s="103"/>
      <c r="VRR73" s="103"/>
      <c r="VRS73" s="103"/>
      <c r="VRT73" s="103"/>
      <c r="VRU73" s="103"/>
      <c r="VRV73" s="103"/>
      <c r="VRW73" s="103"/>
      <c r="VRX73" s="103"/>
      <c r="VRY73" s="103"/>
      <c r="VRZ73" s="103"/>
      <c r="VSA73" s="103"/>
      <c r="VSB73" s="103"/>
      <c r="VSC73" s="103"/>
      <c r="VSD73" s="103"/>
      <c r="VSE73" s="103"/>
      <c r="VSF73" s="103"/>
      <c r="VSG73" s="103"/>
      <c r="VSH73" s="103"/>
      <c r="VSI73" s="103"/>
      <c r="VSJ73" s="103"/>
      <c r="VSK73" s="103"/>
      <c r="VSL73" s="103"/>
      <c r="VSM73" s="103"/>
      <c r="VSN73" s="103"/>
      <c r="VSO73" s="103"/>
      <c r="VSP73" s="103"/>
      <c r="VSQ73" s="103"/>
      <c r="VSR73" s="103"/>
      <c r="VSS73" s="103"/>
      <c r="VST73" s="103"/>
      <c r="VSU73" s="103"/>
      <c r="VSV73" s="103"/>
      <c r="VSW73" s="103"/>
      <c r="VSX73" s="103"/>
      <c r="VSY73" s="103"/>
      <c r="VSZ73" s="103"/>
      <c r="VTA73" s="103"/>
      <c r="VTB73" s="103"/>
      <c r="VTC73" s="103"/>
      <c r="VTD73" s="103"/>
      <c r="VTE73" s="103"/>
      <c r="VTF73" s="103"/>
      <c r="VTG73" s="103"/>
      <c r="VTH73" s="103"/>
      <c r="VTI73" s="103"/>
      <c r="VTJ73" s="103"/>
      <c r="VTK73" s="103"/>
      <c r="VTL73" s="103"/>
      <c r="VTM73" s="103"/>
      <c r="VTN73" s="103"/>
      <c r="VTO73" s="103"/>
      <c r="VTP73" s="103"/>
      <c r="VTQ73" s="103"/>
      <c r="VTR73" s="103"/>
      <c r="VTS73" s="103"/>
      <c r="VTT73" s="103"/>
      <c r="VTU73" s="103"/>
      <c r="VTV73" s="103"/>
      <c r="VTW73" s="103"/>
      <c r="VTX73" s="103"/>
      <c r="VTY73" s="103"/>
      <c r="VTZ73" s="103"/>
      <c r="VUA73" s="103"/>
      <c r="VUB73" s="103"/>
      <c r="VUC73" s="103"/>
      <c r="VUD73" s="103"/>
      <c r="VUE73" s="103"/>
      <c r="VUF73" s="103"/>
      <c r="VUG73" s="103"/>
      <c r="VUH73" s="103"/>
      <c r="VUI73" s="103"/>
      <c r="VUJ73" s="103"/>
      <c r="VUK73" s="103"/>
      <c r="VUL73" s="103"/>
      <c r="VUM73" s="103"/>
      <c r="VUN73" s="103"/>
      <c r="VUO73" s="103"/>
      <c r="VUP73" s="103"/>
      <c r="VUQ73" s="103"/>
      <c r="VUR73" s="103"/>
      <c r="VUS73" s="103"/>
      <c r="VUT73" s="103"/>
      <c r="VUU73" s="103"/>
      <c r="VUV73" s="103"/>
      <c r="VUW73" s="103"/>
      <c r="VUX73" s="103"/>
      <c r="VUY73" s="103"/>
      <c r="VUZ73" s="103"/>
      <c r="VVA73" s="103"/>
      <c r="VVB73" s="103"/>
      <c r="VVC73" s="103"/>
      <c r="VVD73" s="103"/>
      <c r="VVE73" s="103"/>
      <c r="VVF73" s="103"/>
      <c r="VVG73" s="103"/>
      <c r="VVH73" s="103"/>
      <c r="VVI73" s="103"/>
      <c r="VVJ73" s="103"/>
      <c r="VVK73" s="103"/>
      <c r="VVL73" s="103"/>
      <c r="VVM73" s="103"/>
      <c r="VVN73" s="103"/>
      <c r="VVO73" s="103"/>
      <c r="VVP73" s="103"/>
      <c r="VVQ73" s="103"/>
      <c r="VVR73" s="103"/>
      <c r="VVS73" s="103"/>
      <c r="VVT73" s="103"/>
      <c r="VVU73" s="103"/>
      <c r="VVV73" s="103"/>
      <c r="VVW73" s="103"/>
      <c r="VVX73" s="103"/>
      <c r="VVY73" s="103"/>
      <c r="VVZ73" s="103"/>
      <c r="VWA73" s="103"/>
      <c r="VWB73" s="103"/>
      <c r="VWC73" s="103"/>
      <c r="VWD73" s="103"/>
      <c r="VWE73" s="103"/>
      <c r="VWF73" s="103"/>
      <c r="VWG73" s="103"/>
      <c r="VWH73" s="103"/>
      <c r="VWI73" s="103"/>
      <c r="VWJ73" s="103"/>
      <c r="VWK73" s="103"/>
      <c r="VWL73" s="103"/>
      <c r="VWM73" s="103"/>
      <c r="VWN73" s="103"/>
      <c r="VWO73" s="103"/>
      <c r="VWP73" s="103"/>
      <c r="VWQ73" s="103"/>
      <c r="VWR73" s="103"/>
      <c r="VWS73" s="103"/>
      <c r="VWT73" s="103"/>
      <c r="VWU73" s="103"/>
      <c r="VWV73" s="103"/>
      <c r="VWW73" s="103"/>
      <c r="VWX73" s="103"/>
      <c r="VWY73" s="103"/>
      <c r="VWZ73" s="103"/>
      <c r="VXA73" s="103"/>
      <c r="VXB73" s="103"/>
      <c r="VXC73" s="103"/>
      <c r="VXD73" s="103"/>
      <c r="VXE73" s="103"/>
      <c r="VXF73" s="103"/>
      <c r="VXG73" s="103"/>
      <c r="VXH73" s="103"/>
      <c r="VXI73" s="103"/>
      <c r="VXJ73" s="103"/>
      <c r="VXK73" s="103"/>
      <c r="VXL73" s="103"/>
      <c r="VXM73" s="103"/>
      <c r="VXN73" s="103"/>
      <c r="VXO73" s="103"/>
      <c r="VXP73" s="103"/>
      <c r="VXQ73" s="103"/>
      <c r="VXR73" s="103"/>
      <c r="VXS73" s="103"/>
      <c r="VXT73" s="103"/>
      <c r="VXU73" s="103"/>
      <c r="VXV73" s="103"/>
      <c r="VXW73" s="103"/>
      <c r="VXX73" s="103"/>
      <c r="VXY73" s="103"/>
      <c r="VXZ73" s="103"/>
      <c r="VYA73" s="103"/>
      <c r="VYB73" s="103"/>
      <c r="VYC73" s="103"/>
      <c r="VYD73" s="103"/>
      <c r="VYE73" s="103"/>
      <c r="VYF73" s="103"/>
      <c r="VYG73" s="103"/>
      <c r="VYH73" s="103"/>
      <c r="VYI73" s="103"/>
      <c r="VYJ73" s="103"/>
      <c r="VYK73" s="103"/>
      <c r="VYL73" s="103"/>
      <c r="VYM73" s="103"/>
      <c r="VYN73" s="103"/>
      <c r="VYO73" s="103"/>
      <c r="VYP73" s="103"/>
      <c r="VYQ73" s="103"/>
      <c r="VYR73" s="103"/>
      <c r="VYS73" s="103"/>
      <c r="VYT73" s="103"/>
      <c r="VYU73" s="103"/>
      <c r="VYV73" s="103"/>
      <c r="VYW73" s="103"/>
      <c r="VYX73" s="103"/>
      <c r="VYY73" s="103"/>
      <c r="VYZ73" s="103"/>
      <c r="VZA73" s="103"/>
      <c r="VZB73" s="103"/>
      <c r="VZC73" s="103"/>
      <c r="VZD73" s="103"/>
      <c r="VZE73" s="103"/>
      <c r="VZF73" s="103"/>
      <c r="VZG73" s="103"/>
      <c r="VZH73" s="103"/>
      <c r="VZI73" s="103"/>
      <c r="VZJ73" s="103"/>
      <c r="VZK73" s="103"/>
      <c r="VZL73" s="103"/>
      <c r="VZM73" s="103"/>
      <c r="VZN73" s="103"/>
      <c r="VZO73" s="103"/>
      <c r="VZP73" s="103"/>
      <c r="VZQ73" s="103"/>
      <c r="VZR73" s="103"/>
      <c r="VZS73" s="103"/>
      <c r="VZT73" s="103"/>
      <c r="VZU73" s="103"/>
      <c r="VZV73" s="103"/>
      <c r="VZW73" s="103"/>
      <c r="VZX73" s="103"/>
      <c r="VZY73" s="103"/>
      <c r="VZZ73" s="103"/>
      <c r="WAA73" s="103"/>
      <c r="WAB73" s="103"/>
      <c r="WAC73" s="103"/>
      <c r="WAD73" s="103"/>
      <c r="WAE73" s="103"/>
      <c r="WAF73" s="103"/>
      <c r="WAG73" s="103"/>
      <c r="WAH73" s="103"/>
      <c r="WAI73" s="103"/>
      <c r="WAJ73" s="103"/>
      <c r="WAK73" s="103"/>
      <c r="WAL73" s="103"/>
      <c r="WAM73" s="103"/>
      <c r="WAN73" s="103"/>
      <c r="WAO73" s="103"/>
      <c r="WAP73" s="103"/>
      <c r="WAQ73" s="103"/>
      <c r="WAR73" s="103"/>
      <c r="WAS73" s="103"/>
      <c r="WAT73" s="103"/>
      <c r="WAU73" s="103"/>
      <c r="WAV73" s="103"/>
      <c r="WAW73" s="103"/>
      <c r="WAX73" s="103"/>
      <c r="WAY73" s="103"/>
      <c r="WAZ73" s="103"/>
      <c r="WBA73" s="103"/>
      <c r="WBB73" s="103"/>
      <c r="WBC73" s="103"/>
      <c r="WBD73" s="103"/>
      <c r="WBE73" s="103"/>
      <c r="WBF73" s="103"/>
      <c r="WBG73" s="103"/>
      <c r="WBH73" s="103"/>
      <c r="WBI73" s="103"/>
      <c r="WBJ73" s="103"/>
      <c r="WBK73" s="103"/>
      <c r="WBL73" s="103"/>
      <c r="WBM73" s="103"/>
      <c r="WBN73" s="103"/>
      <c r="WBO73" s="103"/>
      <c r="WBP73" s="103"/>
      <c r="WBQ73" s="103"/>
      <c r="WBR73" s="103"/>
      <c r="WBS73" s="103"/>
      <c r="WBT73" s="103"/>
      <c r="WBU73" s="103"/>
      <c r="WBV73" s="103"/>
      <c r="WBW73" s="103"/>
      <c r="WBX73" s="103"/>
      <c r="WBY73" s="103"/>
      <c r="WBZ73" s="103"/>
      <c r="WCA73" s="103"/>
      <c r="WCB73" s="103"/>
      <c r="WCC73" s="103"/>
      <c r="WCD73" s="103"/>
      <c r="WCE73" s="103"/>
      <c r="WCF73" s="103"/>
      <c r="WCG73" s="103"/>
      <c r="WCH73" s="103"/>
      <c r="WCI73" s="103"/>
      <c r="WCJ73" s="103"/>
      <c r="WCK73" s="103"/>
      <c r="WCL73" s="103"/>
      <c r="WCM73" s="103"/>
      <c r="WCN73" s="103"/>
      <c r="WCO73" s="103"/>
      <c r="WCP73" s="103"/>
      <c r="WCQ73" s="103"/>
      <c r="WCR73" s="103"/>
      <c r="WCS73" s="103"/>
      <c r="WCT73" s="103"/>
      <c r="WCU73" s="103"/>
      <c r="WCV73" s="103"/>
      <c r="WCW73" s="103"/>
      <c r="WCX73" s="103"/>
      <c r="WCY73" s="103"/>
      <c r="WCZ73" s="103"/>
      <c r="WDA73" s="103"/>
      <c r="WDB73" s="103"/>
      <c r="WDC73" s="103"/>
      <c r="WDD73" s="103"/>
      <c r="WDE73" s="103"/>
      <c r="WDF73" s="103"/>
      <c r="WDG73" s="103"/>
      <c r="WDH73" s="103"/>
      <c r="WDI73" s="103"/>
      <c r="WDJ73" s="103"/>
      <c r="WDK73" s="103"/>
      <c r="WDL73" s="103"/>
      <c r="WDM73" s="103"/>
      <c r="WDN73" s="103"/>
      <c r="WDO73" s="103"/>
      <c r="WDP73" s="103"/>
      <c r="WDQ73" s="103"/>
      <c r="WDR73" s="103"/>
      <c r="WDS73" s="103"/>
      <c r="WDT73" s="103"/>
      <c r="WDU73" s="103"/>
      <c r="WDV73" s="103"/>
      <c r="WDW73" s="103"/>
      <c r="WDX73" s="103"/>
      <c r="WDY73" s="103"/>
      <c r="WDZ73" s="103"/>
      <c r="WEA73" s="103"/>
      <c r="WEB73" s="103"/>
      <c r="WEC73" s="103"/>
      <c r="WED73" s="103"/>
      <c r="WEE73" s="103"/>
      <c r="WEF73" s="103"/>
      <c r="WEG73" s="103"/>
      <c r="WEH73" s="103"/>
      <c r="WEI73" s="103"/>
      <c r="WEJ73" s="103"/>
      <c r="WEK73" s="103"/>
      <c r="WEL73" s="103"/>
      <c r="WEM73" s="103"/>
      <c r="WEN73" s="103"/>
      <c r="WEO73" s="103"/>
      <c r="WEP73" s="103"/>
      <c r="WEQ73" s="103"/>
      <c r="WER73" s="103"/>
      <c r="WES73" s="103"/>
      <c r="WET73" s="103"/>
      <c r="WEU73" s="103"/>
      <c r="WEV73" s="103"/>
      <c r="WEW73" s="103"/>
      <c r="WEX73" s="103"/>
      <c r="WEY73" s="103"/>
      <c r="WEZ73" s="103"/>
      <c r="WFA73" s="103"/>
      <c r="WFB73" s="103"/>
      <c r="WFC73" s="103"/>
      <c r="WFD73" s="103"/>
      <c r="WFE73" s="103"/>
      <c r="WFF73" s="103"/>
      <c r="WFG73" s="103"/>
      <c r="WFH73" s="103"/>
      <c r="WFI73" s="103"/>
      <c r="WFJ73" s="103"/>
      <c r="WFK73" s="103"/>
      <c r="WFL73" s="103"/>
      <c r="WFM73" s="103"/>
      <c r="WFN73" s="103"/>
      <c r="WFO73" s="103"/>
      <c r="WFP73" s="103"/>
      <c r="WFQ73" s="103"/>
      <c r="WFR73" s="103"/>
      <c r="WFS73" s="103"/>
      <c r="WFT73" s="103"/>
      <c r="WFU73" s="103"/>
      <c r="WFV73" s="103"/>
      <c r="WFW73" s="103"/>
      <c r="WFX73" s="103"/>
      <c r="WFY73" s="103"/>
      <c r="WFZ73" s="103"/>
      <c r="WGA73" s="103"/>
      <c r="WGB73" s="103"/>
      <c r="WGC73" s="103"/>
      <c r="WGD73" s="103"/>
      <c r="WGE73" s="103"/>
      <c r="WGF73" s="103"/>
      <c r="WGG73" s="103"/>
      <c r="WGH73" s="103"/>
      <c r="WGI73" s="103"/>
      <c r="WGJ73" s="103"/>
      <c r="WGK73" s="103"/>
      <c r="WGL73" s="103"/>
      <c r="WGM73" s="103"/>
      <c r="WGN73" s="103"/>
      <c r="WGO73" s="103"/>
      <c r="WGP73" s="103"/>
      <c r="WGQ73" s="103"/>
      <c r="WGR73" s="103"/>
      <c r="WGS73" s="103"/>
      <c r="WGT73" s="103"/>
      <c r="WGU73" s="103"/>
      <c r="WGV73" s="103"/>
      <c r="WGW73" s="103"/>
      <c r="WGX73" s="103"/>
      <c r="WGY73" s="103"/>
      <c r="WGZ73" s="103"/>
      <c r="WHA73" s="103"/>
      <c r="WHB73" s="103"/>
      <c r="WHC73" s="103"/>
      <c r="WHD73" s="103"/>
      <c r="WHE73" s="103"/>
      <c r="WHF73" s="103"/>
      <c r="WHG73" s="103"/>
      <c r="WHH73" s="103"/>
      <c r="WHI73" s="103"/>
      <c r="WHJ73" s="103"/>
      <c r="WHK73" s="103"/>
      <c r="WHL73" s="103"/>
      <c r="WHM73" s="103"/>
      <c r="WHN73" s="103"/>
      <c r="WHO73" s="103"/>
      <c r="WHP73" s="103"/>
      <c r="WHQ73" s="103"/>
      <c r="WHR73" s="103"/>
      <c r="WHS73" s="103"/>
      <c r="WHT73" s="103"/>
      <c r="WHU73" s="103"/>
      <c r="WHV73" s="103"/>
      <c r="WHW73" s="103"/>
      <c r="WHX73" s="103"/>
      <c r="WHY73" s="103"/>
      <c r="WHZ73" s="103"/>
      <c r="WIA73" s="103"/>
      <c r="WIB73" s="103"/>
      <c r="WIC73" s="103"/>
      <c r="WID73" s="103"/>
      <c r="WIE73" s="103"/>
      <c r="WIF73" s="103"/>
      <c r="WIG73" s="103"/>
      <c r="WIH73" s="103"/>
      <c r="WII73" s="103"/>
      <c r="WIJ73" s="103"/>
      <c r="WIK73" s="103"/>
      <c r="WIL73" s="103"/>
      <c r="WIM73" s="103"/>
      <c r="WIN73" s="103"/>
      <c r="WIO73" s="103"/>
      <c r="WIP73" s="103"/>
      <c r="WIQ73" s="103"/>
      <c r="WIR73" s="103"/>
      <c r="WIS73" s="103"/>
      <c r="WIT73" s="103"/>
      <c r="WIU73" s="103"/>
      <c r="WIV73" s="103"/>
      <c r="WIW73" s="103"/>
      <c r="WIX73" s="103"/>
      <c r="WIY73" s="103"/>
      <c r="WIZ73" s="103"/>
      <c r="WJA73" s="103"/>
      <c r="WJB73" s="103"/>
      <c r="WJC73" s="103"/>
      <c r="WJD73" s="103"/>
      <c r="WJE73" s="103"/>
      <c r="WJF73" s="103"/>
      <c r="WJG73" s="103"/>
      <c r="WJH73" s="103"/>
      <c r="WJI73" s="103"/>
      <c r="WJJ73" s="103"/>
      <c r="WJK73" s="103"/>
      <c r="WJL73" s="103"/>
      <c r="WJM73" s="103"/>
      <c r="WJN73" s="103"/>
      <c r="WJO73" s="103"/>
      <c r="WJP73" s="103"/>
      <c r="WJQ73" s="103"/>
      <c r="WJR73" s="103"/>
      <c r="WJS73" s="103"/>
      <c r="WJT73" s="103"/>
      <c r="WJU73" s="103"/>
      <c r="WJV73" s="103"/>
      <c r="WJW73" s="103"/>
      <c r="WJX73" s="103"/>
      <c r="WJY73" s="103"/>
      <c r="WJZ73" s="103"/>
      <c r="WKA73" s="103"/>
      <c r="WKB73" s="103"/>
      <c r="WKC73" s="103"/>
      <c r="WKD73" s="103"/>
      <c r="WKE73" s="103"/>
      <c r="WKF73" s="103"/>
      <c r="WKG73" s="103"/>
      <c r="WKH73" s="103"/>
      <c r="WKI73" s="103"/>
      <c r="WKJ73" s="103"/>
      <c r="WKK73" s="103"/>
      <c r="WKL73" s="103"/>
      <c r="WKM73" s="103"/>
      <c r="WKN73" s="103"/>
      <c r="WKO73" s="103"/>
      <c r="WKP73" s="103"/>
      <c r="WKQ73" s="103"/>
      <c r="WKR73" s="103"/>
      <c r="WKS73" s="103"/>
      <c r="WKT73" s="103"/>
      <c r="WKU73" s="103"/>
      <c r="WKV73" s="103"/>
      <c r="WKW73" s="103"/>
      <c r="WKX73" s="103"/>
      <c r="WKY73" s="103"/>
      <c r="WKZ73" s="103"/>
      <c r="WLA73" s="103"/>
      <c r="WLB73" s="103"/>
      <c r="WLC73" s="103"/>
      <c r="WLD73" s="103"/>
      <c r="WLE73" s="103"/>
      <c r="WLF73" s="103"/>
      <c r="WLG73" s="103"/>
      <c r="WLH73" s="103"/>
      <c r="WLI73" s="103"/>
      <c r="WLJ73" s="103"/>
      <c r="WLK73" s="103"/>
      <c r="WLL73" s="103"/>
      <c r="WLM73" s="103"/>
      <c r="WLN73" s="103"/>
      <c r="WLO73" s="103"/>
      <c r="WLP73" s="103"/>
      <c r="WLQ73" s="103"/>
      <c r="WLR73" s="103"/>
      <c r="WLS73" s="103"/>
      <c r="WLT73" s="103"/>
      <c r="WLU73" s="103"/>
      <c r="WLV73" s="103"/>
      <c r="WLW73" s="103"/>
      <c r="WLX73" s="103"/>
      <c r="WLY73" s="103"/>
      <c r="WLZ73" s="103"/>
      <c r="WMA73" s="103"/>
      <c r="WMB73" s="103"/>
      <c r="WMC73" s="103"/>
      <c r="WMD73" s="103"/>
      <c r="WME73" s="103"/>
      <c r="WMF73" s="103"/>
      <c r="WMG73" s="103"/>
      <c r="WMH73" s="103"/>
      <c r="WMI73" s="103"/>
      <c r="WMJ73" s="103"/>
      <c r="WMK73" s="103"/>
      <c r="WML73" s="103"/>
      <c r="WMM73" s="103"/>
      <c r="WMN73" s="103"/>
      <c r="WMO73" s="103"/>
      <c r="WMP73" s="103"/>
      <c r="WMQ73" s="103"/>
      <c r="WMR73" s="103"/>
      <c r="WMS73" s="103"/>
      <c r="WMT73" s="103"/>
      <c r="WMU73" s="103"/>
      <c r="WMV73" s="103"/>
      <c r="WMW73" s="103"/>
      <c r="WMX73" s="103"/>
      <c r="WMY73" s="103"/>
      <c r="WMZ73" s="103"/>
      <c r="WNA73" s="103"/>
      <c r="WNB73" s="103"/>
      <c r="WNC73" s="103"/>
      <c r="WND73" s="103"/>
      <c r="WNE73" s="103"/>
      <c r="WNF73" s="103"/>
      <c r="WNG73" s="103"/>
      <c r="WNH73" s="103"/>
      <c r="WNI73" s="103"/>
      <c r="WNJ73" s="103"/>
      <c r="WNK73" s="103"/>
      <c r="WNL73" s="103"/>
      <c r="WNM73" s="103"/>
      <c r="WNN73" s="103"/>
      <c r="WNO73" s="103"/>
      <c r="WNP73" s="103"/>
      <c r="WNQ73" s="103"/>
      <c r="WNR73" s="103"/>
      <c r="WNS73" s="103"/>
      <c r="WNT73" s="103"/>
      <c r="WNU73" s="103"/>
      <c r="WNV73" s="103"/>
      <c r="WNW73" s="103"/>
      <c r="WNX73" s="103"/>
      <c r="WNY73" s="103"/>
      <c r="WNZ73" s="103"/>
      <c r="WOA73" s="103"/>
      <c r="WOB73" s="103"/>
      <c r="WOC73" s="103"/>
      <c r="WOD73" s="103"/>
      <c r="WOE73" s="103"/>
      <c r="WOF73" s="103"/>
      <c r="WOG73" s="103"/>
      <c r="WOH73" s="103"/>
      <c r="WOI73" s="103"/>
      <c r="WOJ73" s="103"/>
      <c r="WOK73" s="103"/>
      <c r="WOL73" s="103"/>
      <c r="WOM73" s="103"/>
      <c r="WON73" s="103"/>
      <c r="WOO73" s="103"/>
      <c r="WOP73" s="103"/>
      <c r="WOQ73" s="103"/>
      <c r="WOR73" s="103"/>
      <c r="WOS73" s="103"/>
      <c r="WOT73" s="103"/>
      <c r="WOU73" s="103"/>
      <c r="WOV73" s="103"/>
      <c r="WOW73" s="103"/>
      <c r="WOX73" s="103"/>
      <c r="WOY73" s="103"/>
      <c r="WOZ73" s="103"/>
      <c r="WPA73" s="103"/>
      <c r="WPB73" s="103"/>
      <c r="WPC73" s="103"/>
      <c r="WPD73" s="103"/>
      <c r="WPE73" s="103"/>
      <c r="WPF73" s="103"/>
      <c r="WPG73" s="103"/>
      <c r="WPH73" s="103"/>
      <c r="WPI73" s="103"/>
      <c r="WPJ73" s="103"/>
      <c r="WPK73" s="103"/>
      <c r="WPL73" s="103"/>
      <c r="WPM73" s="103"/>
      <c r="WPN73" s="103"/>
      <c r="WPO73" s="103"/>
      <c r="WPP73" s="103"/>
      <c r="WPQ73" s="103"/>
      <c r="WPR73" s="103"/>
      <c r="WPS73" s="103"/>
      <c r="WPT73" s="103"/>
      <c r="WPU73" s="103"/>
      <c r="WPV73" s="103"/>
      <c r="WPW73" s="103"/>
      <c r="WPX73" s="103"/>
      <c r="WPY73" s="103"/>
      <c r="WPZ73" s="103"/>
      <c r="WQA73" s="103"/>
      <c r="WQB73" s="103"/>
      <c r="WQC73" s="103"/>
      <c r="WQD73" s="103"/>
      <c r="WQE73" s="103"/>
      <c r="WQF73" s="103"/>
      <c r="WQG73" s="103"/>
      <c r="WQH73" s="103"/>
      <c r="WQI73" s="103"/>
      <c r="WQJ73" s="103"/>
      <c r="WQK73" s="103"/>
      <c r="WQL73" s="103"/>
      <c r="WQM73" s="103"/>
      <c r="WQN73" s="103"/>
      <c r="WQO73" s="103"/>
      <c r="WQP73" s="103"/>
      <c r="WQQ73" s="103"/>
      <c r="WQR73" s="103"/>
      <c r="WQS73" s="103"/>
      <c r="WQT73" s="103"/>
      <c r="WQU73" s="103"/>
      <c r="WQV73" s="103"/>
      <c r="WQW73" s="103"/>
      <c r="WQX73" s="103"/>
      <c r="WQY73" s="103"/>
      <c r="WQZ73" s="103"/>
      <c r="WRA73" s="103"/>
      <c r="WRB73" s="103"/>
      <c r="WRC73" s="103"/>
      <c r="WRD73" s="103"/>
      <c r="WRE73" s="103"/>
      <c r="WRF73" s="103"/>
      <c r="WRG73" s="103"/>
      <c r="WRH73" s="103"/>
      <c r="WRI73" s="103"/>
      <c r="WRJ73" s="103"/>
      <c r="WRK73" s="103"/>
      <c r="WRL73" s="103"/>
      <c r="WRM73" s="103"/>
      <c r="WRN73" s="103"/>
      <c r="WRO73" s="103"/>
      <c r="WRP73" s="103"/>
      <c r="WRQ73" s="103"/>
      <c r="WRR73" s="103"/>
      <c r="WRS73" s="103"/>
      <c r="WRT73" s="103"/>
      <c r="WRU73" s="103"/>
      <c r="WRV73" s="103"/>
      <c r="WRW73" s="103"/>
      <c r="WRX73" s="103"/>
      <c r="WRY73" s="103"/>
      <c r="WRZ73" s="103"/>
      <c r="WSA73" s="103"/>
      <c r="WSB73" s="103"/>
      <c r="WSC73" s="103"/>
      <c r="WSD73" s="103"/>
      <c r="WSE73" s="103"/>
      <c r="WSF73" s="103"/>
      <c r="WSG73" s="103"/>
      <c r="WSH73" s="103"/>
      <c r="WSI73" s="103"/>
      <c r="WSJ73" s="103"/>
      <c r="WSK73" s="103"/>
      <c r="WSL73" s="103"/>
      <c r="WSM73" s="103"/>
      <c r="WSN73" s="103"/>
      <c r="WSO73" s="103"/>
      <c r="WSP73" s="103"/>
      <c r="WSQ73" s="103"/>
      <c r="WSR73" s="103"/>
      <c r="WSS73" s="103"/>
      <c r="WST73" s="103"/>
      <c r="WSU73" s="103"/>
      <c r="WSV73" s="103"/>
      <c r="WSW73" s="103"/>
      <c r="WSX73" s="103"/>
      <c r="WSY73" s="103"/>
      <c r="WSZ73" s="103"/>
      <c r="WTA73" s="103"/>
      <c r="WTB73" s="103"/>
      <c r="WTC73" s="103"/>
      <c r="WTD73" s="103"/>
      <c r="WTE73" s="103"/>
      <c r="WTF73" s="103"/>
      <c r="WTG73" s="103"/>
      <c r="WTH73" s="103"/>
      <c r="WTI73" s="103"/>
      <c r="WTJ73" s="103"/>
      <c r="WTK73" s="103"/>
      <c r="WTL73" s="103"/>
      <c r="WTM73" s="103"/>
      <c r="WTN73" s="103"/>
      <c r="WTO73" s="103"/>
      <c r="WTP73" s="103"/>
      <c r="WTQ73" s="103"/>
      <c r="WTR73" s="103"/>
      <c r="WTS73" s="103"/>
      <c r="WTT73" s="103"/>
      <c r="WTU73" s="103"/>
      <c r="WTV73" s="103"/>
      <c r="WTW73" s="103"/>
      <c r="WTX73" s="103"/>
      <c r="WTY73" s="103"/>
      <c r="WTZ73" s="103"/>
      <c r="WUA73" s="103"/>
      <c r="WUB73" s="103"/>
      <c r="WUC73" s="103"/>
      <c r="WUD73" s="103"/>
      <c r="WUE73" s="103"/>
      <c r="WUF73" s="103"/>
      <c r="WUG73" s="103"/>
      <c r="WUH73" s="103"/>
      <c r="WUI73" s="103"/>
      <c r="WUJ73" s="103"/>
      <c r="WUK73" s="103"/>
      <c r="WUL73" s="103"/>
      <c r="WUM73" s="103"/>
      <c r="WUN73" s="103"/>
      <c r="WUO73" s="103"/>
      <c r="WUP73" s="103"/>
      <c r="WUQ73" s="103"/>
      <c r="WUR73" s="103"/>
      <c r="WUS73" s="103"/>
      <c r="WUT73" s="103"/>
      <c r="WUU73" s="103"/>
      <c r="WUV73" s="103"/>
      <c r="WUW73" s="103"/>
      <c r="WUX73" s="103"/>
      <c r="WUY73" s="103"/>
      <c r="WUZ73" s="103"/>
      <c r="WVA73" s="103"/>
      <c r="WVB73" s="103"/>
      <c r="WVC73" s="103"/>
      <c r="WVD73" s="103"/>
      <c r="WVE73" s="103"/>
      <c r="WVF73" s="103"/>
      <c r="WVG73" s="103"/>
      <c r="WVH73" s="103"/>
      <c r="WVI73" s="103"/>
      <c r="WVJ73" s="103"/>
      <c r="WVK73" s="103"/>
      <c r="WVL73" s="103"/>
      <c r="WVM73" s="103"/>
      <c r="WVN73" s="103"/>
      <c r="WVO73" s="103"/>
      <c r="WVP73" s="103"/>
      <c r="WVQ73" s="103"/>
      <c r="WVR73" s="103"/>
      <c r="WVS73" s="103"/>
      <c r="WVT73" s="103"/>
      <c r="WVU73" s="103"/>
      <c r="WVV73" s="103"/>
      <c r="WVW73" s="103"/>
      <c r="WVX73" s="103"/>
      <c r="WVY73" s="103"/>
      <c r="WVZ73" s="103"/>
      <c r="WWA73" s="103"/>
      <c r="WWB73" s="103"/>
      <c r="WWC73" s="103"/>
      <c r="WWD73" s="103"/>
      <c r="WWE73" s="103"/>
      <c r="WWF73" s="103"/>
      <c r="WWG73" s="103"/>
      <c r="WWH73" s="103"/>
      <c r="WWI73" s="103"/>
      <c r="WWJ73" s="103"/>
      <c r="WWK73" s="103"/>
      <c r="WWL73" s="103"/>
      <c r="WWM73" s="103"/>
      <c r="WWN73" s="103"/>
      <c r="WWO73" s="103"/>
      <c r="WWP73" s="103"/>
      <c r="WWQ73" s="103"/>
      <c r="WWR73" s="103"/>
      <c r="WWS73" s="103"/>
      <c r="WWT73" s="103"/>
      <c r="WWU73" s="103"/>
      <c r="WWV73" s="103"/>
      <c r="WWW73" s="103"/>
      <c r="WWX73" s="103"/>
      <c r="WWY73" s="103"/>
      <c r="WWZ73" s="103"/>
      <c r="WXA73" s="103"/>
      <c r="WXB73" s="103"/>
      <c r="WXC73" s="103"/>
      <c r="WXD73" s="103"/>
      <c r="WXE73" s="103"/>
      <c r="WXF73" s="103"/>
      <c r="WXG73" s="103"/>
      <c r="WXH73" s="103"/>
      <c r="WXI73" s="103"/>
      <c r="WXJ73" s="103"/>
      <c r="WXK73" s="103"/>
      <c r="WXL73" s="103"/>
      <c r="WXM73" s="103"/>
      <c r="WXN73" s="103"/>
      <c r="WXO73" s="103"/>
      <c r="WXP73" s="103"/>
      <c r="WXQ73" s="103"/>
      <c r="WXR73" s="103"/>
      <c r="WXS73" s="103"/>
      <c r="WXT73" s="103"/>
      <c r="WXU73" s="103"/>
      <c r="WXV73" s="103"/>
      <c r="WXW73" s="103"/>
      <c r="WXX73" s="103"/>
      <c r="WXY73" s="103"/>
      <c r="WXZ73" s="103"/>
      <c r="WYA73" s="103"/>
      <c r="WYB73" s="103"/>
      <c r="WYC73" s="103"/>
      <c r="WYD73" s="103"/>
      <c r="WYE73" s="103"/>
      <c r="WYF73" s="103"/>
      <c r="WYG73" s="103"/>
      <c r="WYH73" s="103"/>
      <c r="WYI73" s="103"/>
      <c r="WYJ73" s="103"/>
      <c r="WYK73" s="103"/>
      <c r="WYL73" s="103"/>
      <c r="WYM73" s="103"/>
      <c r="WYN73" s="103"/>
      <c r="WYO73" s="103"/>
      <c r="WYP73" s="103"/>
      <c r="WYQ73" s="103"/>
      <c r="WYR73" s="103"/>
      <c r="WYS73" s="103"/>
      <c r="WYT73" s="103"/>
      <c r="WYU73" s="103"/>
      <c r="WYV73" s="103"/>
      <c r="WYW73" s="103"/>
      <c r="WYX73" s="103"/>
      <c r="WYY73" s="103"/>
      <c r="WYZ73" s="103"/>
      <c r="WZA73" s="103"/>
      <c r="WZB73" s="103"/>
      <c r="WZC73" s="103"/>
      <c r="WZD73" s="103"/>
      <c r="WZE73" s="103"/>
      <c r="WZF73" s="103"/>
      <c r="WZG73" s="103"/>
      <c r="WZH73" s="103"/>
      <c r="WZI73" s="103"/>
      <c r="WZJ73" s="103"/>
      <c r="WZK73" s="103"/>
      <c r="WZL73" s="103"/>
      <c r="WZM73" s="103"/>
      <c r="WZN73" s="103"/>
      <c r="WZO73" s="103"/>
      <c r="WZP73" s="103"/>
      <c r="WZQ73" s="103"/>
      <c r="WZR73" s="103"/>
      <c r="WZS73" s="103"/>
      <c r="WZT73" s="103"/>
      <c r="WZU73" s="103"/>
      <c r="WZV73" s="103"/>
      <c r="WZW73" s="103"/>
      <c r="WZX73" s="103"/>
      <c r="WZY73" s="103"/>
      <c r="WZZ73" s="103"/>
      <c r="XAA73" s="103"/>
      <c r="XAB73" s="103"/>
      <c r="XAC73" s="103"/>
      <c r="XAD73" s="103"/>
      <c r="XAE73" s="103"/>
      <c r="XAF73" s="103"/>
      <c r="XAG73" s="103"/>
      <c r="XAH73" s="103"/>
      <c r="XAI73" s="103"/>
      <c r="XAJ73" s="103"/>
      <c r="XAK73" s="103"/>
      <c r="XAL73" s="103"/>
      <c r="XAM73" s="103"/>
      <c r="XAN73" s="103"/>
      <c r="XAO73" s="103"/>
      <c r="XAP73" s="103"/>
      <c r="XAQ73" s="103"/>
      <c r="XAR73" s="103"/>
      <c r="XAS73" s="103"/>
      <c r="XAT73" s="103"/>
      <c r="XAU73" s="103"/>
      <c r="XAV73" s="103"/>
      <c r="XAW73" s="103"/>
      <c r="XAX73" s="103"/>
      <c r="XAY73" s="103"/>
      <c r="XAZ73" s="103"/>
      <c r="XBA73" s="103"/>
      <c r="XBB73" s="103"/>
      <c r="XBC73" s="103"/>
      <c r="XBD73" s="103"/>
      <c r="XBE73" s="103"/>
      <c r="XBF73" s="103"/>
      <c r="XBG73" s="103"/>
      <c r="XBH73" s="103"/>
      <c r="XBI73" s="103"/>
      <c r="XBJ73" s="103"/>
      <c r="XBK73" s="103"/>
      <c r="XBL73" s="103"/>
      <c r="XBM73" s="103"/>
      <c r="XBN73" s="103"/>
      <c r="XBO73" s="103"/>
      <c r="XBP73" s="103"/>
      <c r="XBQ73" s="103"/>
      <c r="XBR73" s="103"/>
      <c r="XBS73" s="103"/>
      <c r="XBT73" s="103"/>
      <c r="XBU73" s="103"/>
      <c r="XBV73" s="103"/>
      <c r="XBW73" s="103"/>
      <c r="XBX73" s="103"/>
      <c r="XBY73" s="103"/>
      <c r="XBZ73" s="103"/>
      <c r="XCA73" s="103"/>
      <c r="XCB73" s="103"/>
      <c r="XCC73" s="103"/>
      <c r="XCD73" s="103"/>
      <c r="XCE73" s="103"/>
      <c r="XCF73" s="103"/>
      <c r="XCG73" s="103"/>
      <c r="XCH73" s="103"/>
      <c r="XCI73" s="103"/>
      <c r="XCJ73" s="103"/>
      <c r="XCK73" s="103"/>
      <c r="XCL73" s="103"/>
      <c r="XCM73" s="103"/>
      <c r="XCN73" s="103"/>
      <c r="XCO73" s="103"/>
      <c r="XCP73" s="103"/>
      <c r="XCQ73" s="103"/>
      <c r="XCR73" s="103"/>
      <c r="XCS73" s="103"/>
      <c r="XCT73" s="103"/>
      <c r="XCU73" s="103"/>
      <c r="XCV73" s="103"/>
      <c r="XCW73" s="103"/>
      <c r="XCX73" s="103"/>
      <c r="XCY73" s="103"/>
      <c r="XCZ73" s="103"/>
      <c r="XDA73" s="103"/>
      <c r="XDB73" s="103"/>
      <c r="XDC73" s="103"/>
      <c r="XDD73" s="103"/>
      <c r="XDE73" s="103"/>
      <c r="XDF73" s="103"/>
      <c r="XDG73" s="103"/>
      <c r="XDH73" s="103"/>
      <c r="XDI73" s="103"/>
      <c r="XDJ73" s="103"/>
      <c r="XDK73" s="103"/>
      <c r="XDL73" s="103"/>
      <c r="XDM73" s="103"/>
      <c r="XDN73" s="103"/>
      <c r="XDO73" s="103"/>
      <c r="XDP73" s="103"/>
      <c r="XDQ73" s="103"/>
      <c r="XDR73" s="103"/>
      <c r="XDS73" s="103"/>
      <c r="XDT73" s="103"/>
      <c r="XDU73" s="103"/>
      <c r="XDV73" s="103"/>
      <c r="XDW73" s="103"/>
      <c r="XDX73" s="103"/>
      <c r="XDY73" s="103"/>
      <c r="XDZ73" s="103"/>
      <c r="XEA73" s="103"/>
      <c r="XEB73" s="103"/>
      <c r="XEC73" s="103"/>
      <c r="XED73" s="103"/>
      <c r="XEE73" s="103"/>
      <c r="XEF73" s="103"/>
      <c r="XEG73" s="103"/>
      <c r="XEH73" s="103"/>
      <c r="XEI73" s="103"/>
      <c r="XEJ73" s="103"/>
      <c r="XEK73" s="103"/>
      <c r="XEL73" s="103"/>
      <c r="XEM73" s="103"/>
      <c r="XEN73" s="103"/>
      <c r="XEO73" s="103"/>
      <c r="XEP73" s="103"/>
      <c r="XEQ73" s="103"/>
      <c r="XER73" s="103"/>
      <c r="XES73" s="103"/>
      <c r="XET73" s="103"/>
      <c r="XEU73" s="103"/>
      <c r="XEV73" s="103"/>
      <c r="XEW73" s="103"/>
      <c r="XEX73" s="103"/>
      <c r="XEY73" s="103"/>
      <c r="XEZ73" s="103"/>
      <c r="XFA73" s="103"/>
      <c r="XFB73" s="103"/>
      <c r="XFC73" s="103"/>
      <c r="XFD73" s="103"/>
    </row>
    <row r="74" spans="2:16384" s="104" customFormat="1" ht="18" customHeight="1" thickTop="1" thickBot="1">
      <c r="B74" s="105"/>
      <c r="C74" s="365"/>
      <c r="D74" s="366"/>
      <c r="E74" s="194"/>
      <c r="F74" s="194"/>
      <c r="G74" s="367"/>
      <c r="H74" s="368"/>
      <c r="I74" s="368"/>
      <c r="J74" s="369"/>
      <c r="K74" s="110"/>
    </row>
    <row r="75" spans="2:16384" s="104" customFormat="1" ht="3.75" customHeight="1" thickTop="1" thickBot="1">
      <c r="B75" s="105"/>
      <c r="C75" s="105"/>
      <c r="D75" s="105"/>
      <c r="E75" s="132"/>
      <c r="F75" s="132"/>
      <c r="G75" s="133"/>
      <c r="H75" s="133"/>
      <c r="I75" s="133"/>
      <c r="J75" s="133"/>
      <c r="K75" s="105"/>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3"/>
      <c r="HN75" s="103"/>
      <c r="HO75" s="103"/>
      <c r="HP75" s="103"/>
      <c r="HQ75" s="103"/>
      <c r="HR75" s="103"/>
      <c r="HS75" s="103"/>
      <c r="HT75" s="103"/>
      <c r="HU75" s="103"/>
      <c r="HV75" s="103"/>
      <c r="HW75" s="103"/>
      <c r="HX75" s="103"/>
      <c r="HY75" s="103"/>
      <c r="HZ75" s="103"/>
      <c r="IA75" s="103"/>
      <c r="IB75" s="103"/>
      <c r="IC75" s="103"/>
      <c r="ID75" s="103"/>
      <c r="IE75" s="103"/>
      <c r="IF75" s="103"/>
      <c r="IG75" s="103"/>
      <c r="IH75" s="103"/>
      <c r="II75" s="103"/>
      <c r="IJ75" s="103"/>
      <c r="IK75" s="103"/>
      <c r="IL75" s="103"/>
      <c r="IM75" s="103"/>
      <c r="IN75" s="103"/>
      <c r="IO75" s="103"/>
      <c r="IP75" s="103"/>
      <c r="IQ75" s="103"/>
      <c r="IR75" s="103"/>
      <c r="IS75" s="103"/>
      <c r="IT75" s="103"/>
      <c r="IU75" s="103"/>
      <c r="IV75" s="103"/>
      <c r="IW75" s="103"/>
      <c r="IX75" s="103"/>
      <c r="IY75" s="103"/>
      <c r="IZ75" s="103"/>
      <c r="JA75" s="103"/>
      <c r="JB75" s="103"/>
      <c r="JC75" s="103"/>
      <c r="JD75" s="103"/>
      <c r="JE75" s="103"/>
      <c r="JF75" s="103"/>
      <c r="JG75" s="103"/>
      <c r="JH75" s="103"/>
      <c r="JI75" s="103"/>
      <c r="JJ75" s="103"/>
      <c r="JK75" s="103"/>
      <c r="JL75" s="103"/>
      <c r="JM75" s="103"/>
      <c r="JN75" s="103"/>
      <c r="JO75" s="103"/>
      <c r="JP75" s="103"/>
      <c r="JQ75" s="103"/>
      <c r="JR75" s="103"/>
      <c r="JS75" s="103"/>
      <c r="JT75" s="103"/>
      <c r="JU75" s="103"/>
      <c r="JV75" s="103"/>
      <c r="JW75" s="103"/>
      <c r="JX75" s="103"/>
      <c r="JY75" s="103"/>
      <c r="JZ75" s="103"/>
      <c r="KA75" s="103"/>
      <c r="KB75" s="103"/>
      <c r="KC75" s="103"/>
      <c r="KD75" s="103"/>
      <c r="KE75" s="103"/>
      <c r="KF75" s="103"/>
      <c r="KG75" s="103"/>
      <c r="KH75" s="103"/>
      <c r="KI75" s="103"/>
      <c r="KJ75" s="103"/>
      <c r="KK75" s="103"/>
      <c r="KL75" s="103"/>
      <c r="KM75" s="103"/>
      <c r="KN75" s="103"/>
      <c r="KO75" s="103"/>
      <c r="KP75" s="103"/>
      <c r="KQ75" s="103"/>
      <c r="KR75" s="103"/>
      <c r="KS75" s="103"/>
      <c r="KT75" s="103"/>
      <c r="KU75" s="103"/>
      <c r="KV75" s="103"/>
      <c r="KW75" s="103"/>
      <c r="KX75" s="103"/>
      <c r="KY75" s="103"/>
      <c r="KZ75" s="103"/>
      <c r="LA75" s="103"/>
      <c r="LB75" s="103"/>
      <c r="LC75" s="103"/>
      <c r="LD75" s="103"/>
      <c r="LE75" s="103"/>
      <c r="LF75" s="103"/>
      <c r="LG75" s="103"/>
      <c r="LH75" s="103"/>
      <c r="LI75" s="103"/>
      <c r="LJ75" s="103"/>
      <c r="LK75" s="103"/>
      <c r="LL75" s="103"/>
      <c r="LM75" s="103"/>
      <c r="LN75" s="103"/>
      <c r="LO75" s="103"/>
      <c r="LP75" s="103"/>
      <c r="LQ75" s="103"/>
      <c r="LR75" s="103"/>
      <c r="LS75" s="103"/>
      <c r="LT75" s="103"/>
      <c r="LU75" s="103"/>
      <c r="LV75" s="103"/>
      <c r="LW75" s="103"/>
      <c r="LX75" s="103"/>
      <c r="LY75" s="103"/>
      <c r="LZ75" s="103"/>
      <c r="MA75" s="103"/>
      <c r="MB75" s="103"/>
      <c r="MC75" s="103"/>
      <c r="MD75" s="103"/>
      <c r="ME75" s="103"/>
      <c r="MF75" s="103"/>
      <c r="MG75" s="103"/>
      <c r="MH75" s="103"/>
      <c r="MI75" s="103"/>
      <c r="MJ75" s="103"/>
      <c r="MK75" s="103"/>
      <c r="ML75" s="103"/>
      <c r="MM75" s="103"/>
      <c r="MN75" s="103"/>
      <c r="MO75" s="103"/>
      <c r="MP75" s="103"/>
      <c r="MQ75" s="103"/>
      <c r="MR75" s="103"/>
      <c r="MS75" s="103"/>
      <c r="MT75" s="103"/>
      <c r="MU75" s="103"/>
      <c r="MV75" s="103"/>
      <c r="MW75" s="103"/>
      <c r="MX75" s="103"/>
      <c r="MY75" s="103"/>
      <c r="MZ75" s="103"/>
      <c r="NA75" s="103"/>
      <c r="NB75" s="103"/>
      <c r="NC75" s="103"/>
      <c r="ND75" s="103"/>
      <c r="NE75" s="103"/>
      <c r="NF75" s="103"/>
      <c r="NG75" s="103"/>
      <c r="NH75" s="103"/>
      <c r="NI75" s="103"/>
      <c r="NJ75" s="103"/>
      <c r="NK75" s="103"/>
      <c r="NL75" s="103"/>
      <c r="NM75" s="103"/>
      <c r="NN75" s="103"/>
      <c r="NO75" s="103"/>
      <c r="NP75" s="103"/>
      <c r="NQ75" s="103"/>
      <c r="NR75" s="103"/>
      <c r="NS75" s="103"/>
      <c r="NT75" s="103"/>
      <c r="NU75" s="103"/>
      <c r="NV75" s="103"/>
      <c r="NW75" s="103"/>
      <c r="NX75" s="103"/>
      <c r="NY75" s="103"/>
      <c r="NZ75" s="103"/>
      <c r="OA75" s="103"/>
      <c r="OB75" s="103"/>
      <c r="OC75" s="103"/>
      <c r="OD75" s="103"/>
      <c r="OE75" s="103"/>
      <c r="OF75" s="103"/>
      <c r="OG75" s="103"/>
      <c r="OH75" s="103"/>
      <c r="OI75" s="103"/>
      <c r="OJ75" s="103"/>
      <c r="OK75" s="103"/>
      <c r="OL75" s="103"/>
      <c r="OM75" s="103"/>
      <c r="ON75" s="103"/>
      <c r="OO75" s="103"/>
      <c r="OP75" s="103"/>
      <c r="OQ75" s="103"/>
      <c r="OR75" s="103"/>
      <c r="OS75" s="103"/>
      <c r="OT75" s="103"/>
      <c r="OU75" s="103"/>
      <c r="OV75" s="103"/>
      <c r="OW75" s="103"/>
      <c r="OX75" s="103"/>
      <c r="OY75" s="103"/>
      <c r="OZ75" s="103"/>
      <c r="PA75" s="103"/>
      <c r="PB75" s="103"/>
      <c r="PC75" s="103"/>
      <c r="PD75" s="103"/>
      <c r="PE75" s="103"/>
      <c r="PF75" s="103"/>
      <c r="PG75" s="103"/>
      <c r="PH75" s="103"/>
      <c r="PI75" s="103"/>
      <c r="PJ75" s="103"/>
      <c r="PK75" s="103"/>
      <c r="PL75" s="103"/>
      <c r="PM75" s="103"/>
      <c r="PN75" s="103"/>
      <c r="PO75" s="103"/>
      <c r="PP75" s="103"/>
      <c r="PQ75" s="103"/>
      <c r="PR75" s="103"/>
      <c r="PS75" s="103"/>
      <c r="PT75" s="103"/>
      <c r="PU75" s="103"/>
      <c r="PV75" s="103"/>
      <c r="PW75" s="103"/>
      <c r="PX75" s="103"/>
      <c r="PY75" s="103"/>
      <c r="PZ75" s="103"/>
      <c r="QA75" s="103"/>
      <c r="QB75" s="103"/>
      <c r="QC75" s="103"/>
      <c r="QD75" s="103"/>
      <c r="QE75" s="103"/>
      <c r="QF75" s="103"/>
      <c r="QG75" s="103"/>
      <c r="QH75" s="103"/>
      <c r="QI75" s="103"/>
      <c r="QJ75" s="103"/>
      <c r="QK75" s="103"/>
      <c r="QL75" s="103"/>
      <c r="QM75" s="103"/>
      <c r="QN75" s="103"/>
      <c r="QO75" s="103"/>
      <c r="QP75" s="103"/>
      <c r="QQ75" s="103"/>
      <c r="QR75" s="103"/>
      <c r="QS75" s="103"/>
      <c r="QT75" s="103"/>
      <c r="QU75" s="103"/>
      <c r="QV75" s="103"/>
      <c r="QW75" s="103"/>
      <c r="QX75" s="103"/>
      <c r="QY75" s="103"/>
      <c r="QZ75" s="103"/>
      <c r="RA75" s="103"/>
      <c r="RB75" s="103"/>
      <c r="RC75" s="103"/>
      <c r="RD75" s="103"/>
      <c r="RE75" s="103"/>
      <c r="RF75" s="103"/>
      <c r="RG75" s="103"/>
      <c r="RH75" s="103"/>
      <c r="RI75" s="103"/>
      <c r="RJ75" s="103"/>
      <c r="RK75" s="103"/>
      <c r="RL75" s="103"/>
      <c r="RM75" s="103"/>
      <c r="RN75" s="103"/>
      <c r="RO75" s="103"/>
      <c r="RP75" s="103"/>
      <c r="RQ75" s="103"/>
      <c r="RR75" s="103"/>
      <c r="RS75" s="103"/>
      <c r="RT75" s="103"/>
      <c r="RU75" s="103"/>
      <c r="RV75" s="103"/>
      <c r="RW75" s="103"/>
      <c r="RX75" s="103"/>
      <c r="RY75" s="103"/>
      <c r="RZ75" s="103"/>
      <c r="SA75" s="103"/>
      <c r="SB75" s="103"/>
      <c r="SC75" s="103"/>
      <c r="SD75" s="103"/>
      <c r="SE75" s="103"/>
      <c r="SF75" s="103"/>
      <c r="SG75" s="103"/>
      <c r="SH75" s="103"/>
      <c r="SI75" s="103"/>
      <c r="SJ75" s="103"/>
      <c r="SK75" s="103"/>
      <c r="SL75" s="103"/>
      <c r="SM75" s="103"/>
      <c r="SN75" s="103"/>
      <c r="SO75" s="103"/>
      <c r="SP75" s="103"/>
      <c r="SQ75" s="103"/>
      <c r="SR75" s="103"/>
      <c r="SS75" s="103"/>
      <c r="ST75" s="103"/>
      <c r="SU75" s="103"/>
      <c r="SV75" s="103"/>
      <c r="SW75" s="103"/>
      <c r="SX75" s="103"/>
      <c r="SY75" s="103"/>
      <c r="SZ75" s="103"/>
      <c r="TA75" s="103"/>
      <c r="TB75" s="103"/>
      <c r="TC75" s="103"/>
      <c r="TD75" s="103"/>
      <c r="TE75" s="103"/>
      <c r="TF75" s="103"/>
      <c r="TG75" s="103"/>
      <c r="TH75" s="103"/>
      <c r="TI75" s="103"/>
      <c r="TJ75" s="103"/>
      <c r="TK75" s="103"/>
      <c r="TL75" s="103"/>
      <c r="TM75" s="103"/>
      <c r="TN75" s="103"/>
      <c r="TO75" s="103"/>
      <c r="TP75" s="103"/>
      <c r="TQ75" s="103"/>
      <c r="TR75" s="103"/>
      <c r="TS75" s="103"/>
      <c r="TT75" s="103"/>
      <c r="TU75" s="103"/>
      <c r="TV75" s="103"/>
      <c r="TW75" s="103"/>
      <c r="TX75" s="103"/>
      <c r="TY75" s="103"/>
      <c r="TZ75" s="103"/>
      <c r="UA75" s="103"/>
      <c r="UB75" s="103"/>
      <c r="UC75" s="103"/>
      <c r="UD75" s="103"/>
      <c r="UE75" s="103"/>
      <c r="UF75" s="103"/>
      <c r="UG75" s="103"/>
      <c r="UH75" s="103"/>
      <c r="UI75" s="103"/>
      <c r="UJ75" s="103"/>
      <c r="UK75" s="103"/>
      <c r="UL75" s="103"/>
      <c r="UM75" s="103"/>
      <c r="UN75" s="103"/>
      <c r="UO75" s="103"/>
      <c r="UP75" s="103"/>
      <c r="UQ75" s="103"/>
      <c r="UR75" s="103"/>
      <c r="US75" s="103"/>
      <c r="UT75" s="103"/>
      <c r="UU75" s="103"/>
      <c r="UV75" s="103"/>
      <c r="UW75" s="103"/>
      <c r="UX75" s="103"/>
      <c r="UY75" s="103"/>
      <c r="UZ75" s="103"/>
      <c r="VA75" s="103"/>
      <c r="VB75" s="103"/>
      <c r="VC75" s="103"/>
      <c r="VD75" s="103"/>
      <c r="VE75" s="103"/>
      <c r="VF75" s="103"/>
      <c r="VG75" s="103"/>
      <c r="VH75" s="103"/>
      <c r="VI75" s="103"/>
      <c r="VJ75" s="103"/>
      <c r="VK75" s="103"/>
      <c r="VL75" s="103"/>
      <c r="VM75" s="103"/>
      <c r="VN75" s="103"/>
      <c r="VO75" s="103"/>
      <c r="VP75" s="103"/>
      <c r="VQ75" s="103"/>
      <c r="VR75" s="103"/>
      <c r="VS75" s="103"/>
      <c r="VT75" s="103"/>
      <c r="VU75" s="103"/>
      <c r="VV75" s="103"/>
      <c r="VW75" s="103"/>
      <c r="VX75" s="103"/>
      <c r="VY75" s="103"/>
      <c r="VZ75" s="103"/>
      <c r="WA75" s="103"/>
      <c r="WB75" s="103"/>
      <c r="WC75" s="103"/>
      <c r="WD75" s="103"/>
      <c r="WE75" s="103"/>
      <c r="WF75" s="103"/>
      <c r="WG75" s="103"/>
      <c r="WH75" s="103"/>
      <c r="WI75" s="103"/>
      <c r="WJ75" s="103"/>
      <c r="WK75" s="103"/>
      <c r="WL75" s="103"/>
      <c r="WM75" s="103"/>
      <c r="WN75" s="103"/>
      <c r="WO75" s="103"/>
      <c r="WP75" s="103"/>
      <c r="WQ75" s="103"/>
      <c r="WR75" s="103"/>
      <c r="WS75" s="103"/>
      <c r="WT75" s="103"/>
      <c r="WU75" s="103"/>
      <c r="WV75" s="103"/>
      <c r="WW75" s="103"/>
      <c r="WX75" s="103"/>
      <c r="WY75" s="103"/>
      <c r="WZ75" s="103"/>
      <c r="XA75" s="103"/>
      <c r="XB75" s="103"/>
      <c r="XC75" s="103"/>
      <c r="XD75" s="103"/>
      <c r="XE75" s="103"/>
      <c r="XF75" s="103"/>
      <c r="XG75" s="103"/>
      <c r="XH75" s="103"/>
      <c r="XI75" s="103"/>
      <c r="XJ75" s="103"/>
      <c r="XK75" s="103"/>
      <c r="XL75" s="103"/>
      <c r="XM75" s="103"/>
      <c r="XN75" s="103"/>
      <c r="XO75" s="103"/>
      <c r="XP75" s="103"/>
      <c r="XQ75" s="103"/>
      <c r="XR75" s="103"/>
      <c r="XS75" s="103"/>
      <c r="XT75" s="103"/>
      <c r="XU75" s="103"/>
      <c r="XV75" s="103"/>
      <c r="XW75" s="103"/>
      <c r="XX75" s="103"/>
      <c r="XY75" s="103"/>
      <c r="XZ75" s="103"/>
      <c r="YA75" s="103"/>
      <c r="YB75" s="103"/>
      <c r="YC75" s="103"/>
      <c r="YD75" s="103"/>
      <c r="YE75" s="103"/>
      <c r="YF75" s="103"/>
      <c r="YG75" s="103"/>
      <c r="YH75" s="103"/>
      <c r="YI75" s="103"/>
      <c r="YJ75" s="103"/>
      <c r="YK75" s="103"/>
      <c r="YL75" s="103"/>
      <c r="YM75" s="103"/>
      <c r="YN75" s="103"/>
      <c r="YO75" s="103"/>
      <c r="YP75" s="103"/>
      <c r="YQ75" s="103"/>
      <c r="YR75" s="103"/>
      <c r="YS75" s="103"/>
      <c r="YT75" s="103"/>
      <c r="YU75" s="103"/>
      <c r="YV75" s="103"/>
      <c r="YW75" s="103"/>
      <c r="YX75" s="103"/>
      <c r="YY75" s="103"/>
      <c r="YZ75" s="103"/>
      <c r="ZA75" s="103"/>
      <c r="ZB75" s="103"/>
      <c r="ZC75" s="103"/>
      <c r="ZD75" s="103"/>
      <c r="ZE75" s="103"/>
      <c r="ZF75" s="103"/>
      <c r="ZG75" s="103"/>
      <c r="ZH75" s="103"/>
      <c r="ZI75" s="103"/>
      <c r="ZJ75" s="103"/>
      <c r="ZK75" s="103"/>
      <c r="ZL75" s="103"/>
      <c r="ZM75" s="103"/>
      <c r="ZN75" s="103"/>
      <c r="ZO75" s="103"/>
      <c r="ZP75" s="103"/>
      <c r="ZQ75" s="103"/>
      <c r="ZR75" s="103"/>
      <c r="ZS75" s="103"/>
      <c r="ZT75" s="103"/>
      <c r="ZU75" s="103"/>
      <c r="ZV75" s="103"/>
      <c r="ZW75" s="103"/>
      <c r="ZX75" s="103"/>
      <c r="ZY75" s="103"/>
      <c r="ZZ75" s="103"/>
      <c r="AAA75" s="103"/>
      <c r="AAB75" s="103"/>
      <c r="AAC75" s="103"/>
      <c r="AAD75" s="103"/>
      <c r="AAE75" s="103"/>
      <c r="AAF75" s="103"/>
      <c r="AAG75" s="103"/>
      <c r="AAH75" s="103"/>
      <c r="AAI75" s="103"/>
      <c r="AAJ75" s="103"/>
      <c r="AAK75" s="103"/>
      <c r="AAL75" s="103"/>
      <c r="AAM75" s="103"/>
      <c r="AAN75" s="103"/>
      <c r="AAO75" s="103"/>
      <c r="AAP75" s="103"/>
      <c r="AAQ75" s="103"/>
      <c r="AAR75" s="103"/>
      <c r="AAS75" s="103"/>
      <c r="AAT75" s="103"/>
      <c r="AAU75" s="103"/>
      <c r="AAV75" s="103"/>
      <c r="AAW75" s="103"/>
      <c r="AAX75" s="103"/>
      <c r="AAY75" s="103"/>
      <c r="AAZ75" s="103"/>
      <c r="ABA75" s="103"/>
      <c r="ABB75" s="103"/>
      <c r="ABC75" s="103"/>
      <c r="ABD75" s="103"/>
      <c r="ABE75" s="103"/>
      <c r="ABF75" s="103"/>
      <c r="ABG75" s="103"/>
      <c r="ABH75" s="103"/>
      <c r="ABI75" s="103"/>
      <c r="ABJ75" s="103"/>
      <c r="ABK75" s="103"/>
      <c r="ABL75" s="103"/>
      <c r="ABM75" s="103"/>
      <c r="ABN75" s="103"/>
      <c r="ABO75" s="103"/>
      <c r="ABP75" s="103"/>
      <c r="ABQ75" s="103"/>
      <c r="ABR75" s="103"/>
      <c r="ABS75" s="103"/>
      <c r="ABT75" s="103"/>
      <c r="ABU75" s="103"/>
      <c r="ABV75" s="103"/>
      <c r="ABW75" s="103"/>
      <c r="ABX75" s="103"/>
      <c r="ABY75" s="103"/>
      <c r="ABZ75" s="103"/>
      <c r="ACA75" s="103"/>
      <c r="ACB75" s="103"/>
      <c r="ACC75" s="103"/>
      <c r="ACD75" s="103"/>
      <c r="ACE75" s="103"/>
      <c r="ACF75" s="103"/>
      <c r="ACG75" s="103"/>
      <c r="ACH75" s="103"/>
      <c r="ACI75" s="103"/>
      <c r="ACJ75" s="103"/>
      <c r="ACK75" s="103"/>
      <c r="ACL75" s="103"/>
      <c r="ACM75" s="103"/>
      <c r="ACN75" s="103"/>
      <c r="ACO75" s="103"/>
      <c r="ACP75" s="103"/>
      <c r="ACQ75" s="103"/>
      <c r="ACR75" s="103"/>
      <c r="ACS75" s="103"/>
      <c r="ACT75" s="103"/>
      <c r="ACU75" s="103"/>
      <c r="ACV75" s="103"/>
      <c r="ACW75" s="103"/>
      <c r="ACX75" s="103"/>
      <c r="ACY75" s="103"/>
      <c r="ACZ75" s="103"/>
      <c r="ADA75" s="103"/>
      <c r="ADB75" s="103"/>
      <c r="ADC75" s="103"/>
      <c r="ADD75" s="103"/>
      <c r="ADE75" s="103"/>
      <c r="ADF75" s="103"/>
      <c r="ADG75" s="103"/>
      <c r="ADH75" s="103"/>
      <c r="ADI75" s="103"/>
      <c r="ADJ75" s="103"/>
      <c r="ADK75" s="103"/>
      <c r="ADL75" s="103"/>
      <c r="ADM75" s="103"/>
      <c r="ADN75" s="103"/>
      <c r="ADO75" s="103"/>
      <c r="ADP75" s="103"/>
      <c r="ADQ75" s="103"/>
      <c r="ADR75" s="103"/>
      <c r="ADS75" s="103"/>
      <c r="ADT75" s="103"/>
      <c r="ADU75" s="103"/>
      <c r="ADV75" s="103"/>
      <c r="ADW75" s="103"/>
      <c r="ADX75" s="103"/>
      <c r="ADY75" s="103"/>
      <c r="ADZ75" s="103"/>
      <c r="AEA75" s="103"/>
      <c r="AEB75" s="103"/>
      <c r="AEC75" s="103"/>
      <c r="AED75" s="103"/>
      <c r="AEE75" s="103"/>
      <c r="AEF75" s="103"/>
      <c r="AEG75" s="103"/>
      <c r="AEH75" s="103"/>
      <c r="AEI75" s="103"/>
      <c r="AEJ75" s="103"/>
      <c r="AEK75" s="103"/>
      <c r="AEL75" s="103"/>
      <c r="AEM75" s="103"/>
      <c r="AEN75" s="103"/>
      <c r="AEO75" s="103"/>
      <c r="AEP75" s="103"/>
      <c r="AEQ75" s="103"/>
      <c r="AER75" s="103"/>
      <c r="AES75" s="103"/>
      <c r="AET75" s="103"/>
      <c r="AEU75" s="103"/>
      <c r="AEV75" s="103"/>
      <c r="AEW75" s="103"/>
      <c r="AEX75" s="103"/>
      <c r="AEY75" s="103"/>
      <c r="AEZ75" s="103"/>
      <c r="AFA75" s="103"/>
      <c r="AFB75" s="103"/>
      <c r="AFC75" s="103"/>
      <c r="AFD75" s="103"/>
      <c r="AFE75" s="103"/>
      <c r="AFF75" s="103"/>
      <c r="AFG75" s="103"/>
      <c r="AFH75" s="103"/>
      <c r="AFI75" s="103"/>
      <c r="AFJ75" s="103"/>
      <c r="AFK75" s="103"/>
      <c r="AFL75" s="103"/>
      <c r="AFM75" s="103"/>
      <c r="AFN75" s="103"/>
      <c r="AFO75" s="103"/>
      <c r="AFP75" s="103"/>
      <c r="AFQ75" s="103"/>
      <c r="AFR75" s="103"/>
      <c r="AFS75" s="103"/>
      <c r="AFT75" s="103"/>
      <c r="AFU75" s="103"/>
      <c r="AFV75" s="103"/>
      <c r="AFW75" s="103"/>
      <c r="AFX75" s="103"/>
      <c r="AFY75" s="103"/>
      <c r="AFZ75" s="103"/>
      <c r="AGA75" s="103"/>
      <c r="AGB75" s="103"/>
      <c r="AGC75" s="103"/>
      <c r="AGD75" s="103"/>
      <c r="AGE75" s="103"/>
      <c r="AGF75" s="103"/>
      <c r="AGG75" s="103"/>
      <c r="AGH75" s="103"/>
      <c r="AGI75" s="103"/>
      <c r="AGJ75" s="103"/>
      <c r="AGK75" s="103"/>
      <c r="AGL75" s="103"/>
      <c r="AGM75" s="103"/>
      <c r="AGN75" s="103"/>
      <c r="AGO75" s="103"/>
      <c r="AGP75" s="103"/>
      <c r="AGQ75" s="103"/>
      <c r="AGR75" s="103"/>
      <c r="AGS75" s="103"/>
      <c r="AGT75" s="103"/>
      <c r="AGU75" s="103"/>
      <c r="AGV75" s="103"/>
      <c r="AGW75" s="103"/>
      <c r="AGX75" s="103"/>
      <c r="AGY75" s="103"/>
      <c r="AGZ75" s="103"/>
      <c r="AHA75" s="103"/>
      <c r="AHB75" s="103"/>
      <c r="AHC75" s="103"/>
      <c r="AHD75" s="103"/>
      <c r="AHE75" s="103"/>
      <c r="AHF75" s="103"/>
      <c r="AHG75" s="103"/>
      <c r="AHH75" s="103"/>
      <c r="AHI75" s="103"/>
      <c r="AHJ75" s="103"/>
      <c r="AHK75" s="103"/>
      <c r="AHL75" s="103"/>
      <c r="AHM75" s="103"/>
      <c r="AHN75" s="103"/>
      <c r="AHO75" s="103"/>
      <c r="AHP75" s="103"/>
      <c r="AHQ75" s="103"/>
      <c r="AHR75" s="103"/>
      <c r="AHS75" s="103"/>
      <c r="AHT75" s="103"/>
      <c r="AHU75" s="103"/>
      <c r="AHV75" s="103"/>
      <c r="AHW75" s="103"/>
      <c r="AHX75" s="103"/>
      <c r="AHY75" s="103"/>
      <c r="AHZ75" s="103"/>
      <c r="AIA75" s="103"/>
      <c r="AIB75" s="103"/>
      <c r="AIC75" s="103"/>
      <c r="AID75" s="103"/>
      <c r="AIE75" s="103"/>
      <c r="AIF75" s="103"/>
      <c r="AIG75" s="103"/>
      <c r="AIH75" s="103"/>
      <c r="AII75" s="103"/>
      <c r="AIJ75" s="103"/>
      <c r="AIK75" s="103"/>
      <c r="AIL75" s="103"/>
      <c r="AIM75" s="103"/>
      <c r="AIN75" s="103"/>
      <c r="AIO75" s="103"/>
      <c r="AIP75" s="103"/>
      <c r="AIQ75" s="103"/>
      <c r="AIR75" s="103"/>
      <c r="AIS75" s="103"/>
      <c r="AIT75" s="103"/>
      <c r="AIU75" s="103"/>
      <c r="AIV75" s="103"/>
      <c r="AIW75" s="103"/>
      <c r="AIX75" s="103"/>
      <c r="AIY75" s="103"/>
      <c r="AIZ75" s="103"/>
      <c r="AJA75" s="103"/>
      <c r="AJB75" s="103"/>
      <c r="AJC75" s="103"/>
      <c r="AJD75" s="103"/>
      <c r="AJE75" s="103"/>
      <c r="AJF75" s="103"/>
      <c r="AJG75" s="103"/>
      <c r="AJH75" s="103"/>
      <c r="AJI75" s="103"/>
      <c r="AJJ75" s="103"/>
      <c r="AJK75" s="103"/>
      <c r="AJL75" s="103"/>
      <c r="AJM75" s="103"/>
      <c r="AJN75" s="103"/>
      <c r="AJO75" s="103"/>
      <c r="AJP75" s="103"/>
      <c r="AJQ75" s="103"/>
      <c r="AJR75" s="103"/>
      <c r="AJS75" s="103"/>
      <c r="AJT75" s="103"/>
      <c r="AJU75" s="103"/>
      <c r="AJV75" s="103"/>
      <c r="AJW75" s="103"/>
      <c r="AJX75" s="103"/>
      <c r="AJY75" s="103"/>
      <c r="AJZ75" s="103"/>
      <c r="AKA75" s="103"/>
      <c r="AKB75" s="103"/>
      <c r="AKC75" s="103"/>
      <c r="AKD75" s="103"/>
      <c r="AKE75" s="103"/>
      <c r="AKF75" s="103"/>
      <c r="AKG75" s="103"/>
      <c r="AKH75" s="103"/>
      <c r="AKI75" s="103"/>
      <c r="AKJ75" s="103"/>
      <c r="AKK75" s="103"/>
      <c r="AKL75" s="103"/>
      <c r="AKM75" s="103"/>
      <c r="AKN75" s="103"/>
      <c r="AKO75" s="103"/>
      <c r="AKP75" s="103"/>
      <c r="AKQ75" s="103"/>
      <c r="AKR75" s="103"/>
      <c r="AKS75" s="103"/>
      <c r="AKT75" s="103"/>
      <c r="AKU75" s="103"/>
      <c r="AKV75" s="103"/>
      <c r="AKW75" s="103"/>
      <c r="AKX75" s="103"/>
      <c r="AKY75" s="103"/>
      <c r="AKZ75" s="103"/>
      <c r="ALA75" s="103"/>
      <c r="ALB75" s="103"/>
      <c r="ALC75" s="103"/>
      <c r="ALD75" s="103"/>
      <c r="ALE75" s="103"/>
      <c r="ALF75" s="103"/>
      <c r="ALG75" s="103"/>
      <c r="ALH75" s="103"/>
      <c r="ALI75" s="103"/>
      <c r="ALJ75" s="103"/>
      <c r="ALK75" s="103"/>
      <c r="ALL75" s="103"/>
      <c r="ALM75" s="103"/>
      <c r="ALN75" s="103"/>
      <c r="ALO75" s="103"/>
      <c r="ALP75" s="103"/>
      <c r="ALQ75" s="103"/>
      <c r="ALR75" s="103"/>
      <c r="ALS75" s="103"/>
      <c r="ALT75" s="103"/>
      <c r="ALU75" s="103"/>
      <c r="ALV75" s="103"/>
      <c r="ALW75" s="103"/>
      <c r="ALX75" s="103"/>
      <c r="ALY75" s="103"/>
      <c r="ALZ75" s="103"/>
      <c r="AMA75" s="103"/>
      <c r="AMB75" s="103"/>
      <c r="AMC75" s="103"/>
      <c r="AMD75" s="103"/>
      <c r="AME75" s="103"/>
      <c r="AMF75" s="103"/>
      <c r="AMG75" s="103"/>
      <c r="AMH75" s="103"/>
      <c r="AMI75" s="103"/>
      <c r="AMJ75" s="103"/>
      <c r="AMK75" s="103"/>
      <c r="AML75" s="103"/>
      <c r="AMM75" s="103"/>
      <c r="AMN75" s="103"/>
      <c r="AMO75" s="103"/>
      <c r="AMP75" s="103"/>
      <c r="AMQ75" s="103"/>
      <c r="AMR75" s="103"/>
      <c r="AMS75" s="103"/>
      <c r="AMT75" s="103"/>
      <c r="AMU75" s="103"/>
      <c r="AMV75" s="103"/>
      <c r="AMW75" s="103"/>
      <c r="AMX75" s="103"/>
      <c r="AMY75" s="103"/>
      <c r="AMZ75" s="103"/>
      <c r="ANA75" s="103"/>
      <c r="ANB75" s="103"/>
      <c r="ANC75" s="103"/>
      <c r="AND75" s="103"/>
      <c r="ANE75" s="103"/>
      <c r="ANF75" s="103"/>
      <c r="ANG75" s="103"/>
      <c r="ANH75" s="103"/>
      <c r="ANI75" s="103"/>
      <c r="ANJ75" s="103"/>
      <c r="ANK75" s="103"/>
      <c r="ANL75" s="103"/>
      <c r="ANM75" s="103"/>
      <c r="ANN75" s="103"/>
      <c r="ANO75" s="103"/>
      <c r="ANP75" s="103"/>
      <c r="ANQ75" s="103"/>
      <c r="ANR75" s="103"/>
      <c r="ANS75" s="103"/>
      <c r="ANT75" s="103"/>
      <c r="ANU75" s="103"/>
      <c r="ANV75" s="103"/>
      <c r="ANW75" s="103"/>
      <c r="ANX75" s="103"/>
      <c r="ANY75" s="103"/>
      <c r="ANZ75" s="103"/>
      <c r="AOA75" s="103"/>
      <c r="AOB75" s="103"/>
      <c r="AOC75" s="103"/>
      <c r="AOD75" s="103"/>
      <c r="AOE75" s="103"/>
      <c r="AOF75" s="103"/>
      <c r="AOG75" s="103"/>
      <c r="AOH75" s="103"/>
      <c r="AOI75" s="103"/>
      <c r="AOJ75" s="103"/>
      <c r="AOK75" s="103"/>
      <c r="AOL75" s="103"/>
      <c r="AOM75" s="103"/>
      <c r="AON75" s="103"/>
      <c r="AOO75" s="103"/>
      <c r="AOP75" s="103"/>
      <c r="AOQ75" s="103"/>
      <c r="AOR75" s="103"/>
      <c r="AOS75" s="103"/>
      <c r="AOT75" s="103"/>
      <c r="AOU75" s="103"/>
      <c r="AOV75" s="103"/>
      <c r="AOW75" s="103"/>
      <c r="AOX75" s="103"/>
      <c r="AOY75" s="103"/>
      <c r="AOZ75" s="103"/>
      <c r="APA75" s="103"/>
      <c r="APB75" s="103"/>
      <c r="APC75" s="103"/>
      <c r="APD75" s="103"/>
      <c r="APE75" s="103"/>
      <c r="APF75" s="103"/>
      <c r="APG75" s="103"/>
      <c r="APH75" s="103"/>
      <c r="API75" s="103"/>
      <c r="APJ75" s="103"/>
      <c r="APK75" s="103"/>
      <c r="APL75" s="103"/>
      <c r="APM75" s="103"/>
      <c r="APN75" s="103"/>
      <c r="APO75" s="103"/>
      <c r="APP75" s="103"/>
      <c r="APQ75" s="103"/>
      <c r="APR75" s="103"/>
      <c r="APS75" s="103"/>
      <c r="APT75" s="103"/>
      <c r="APU75" s="103"/>
      <c r="APV75" s="103"/>
      <c r="APW75" s="103"/>
      <c r="APX75" s="103"/>
      <c r="APY75" s="103"/>
      <c r="APZ75" s="103"/>
      <c r="AQA75" s="103"/>
      <c r="AQB75" s="103"/>
      <c r="AQC75" s="103"/>
      <c r="AQD75" s="103"/>
      <c r="AQE75" s="103"/>
      <c r="AQF75" s="103"/>
      <c r="AQG75" s="103"/>
      <c r="AQH75" s="103"/>
      <c r="AQI75" s="103"/>
      <c r="AQJ75" s="103"/>
      <c r="AQK75" s="103"/>
      <c r="AQL75" s="103"/>
      <c r="AQM75" s="103"/>
      <c r="AQN75" s="103"/>
      <c r="AQO75" s="103"/>
      <c r="AQP75" s="103"/>
      <c r="AQQ75" s="103"/>
      <c r="AQR75" s="103"/>
      <c r="AQS75" s="103"/>
      <c r="AQT75" s="103"/>
      <c r="AQU75" s="103"/>
      <c r="AQV75" s="103"/>
      <c r="AQW75" s="103"/>
      <c r="AQX75" s="103"/>
      <c r="AQY75" s="103"/>
      <c r="AQZ75" s="103"/>
      <c r="ARA75" s="103"/>
      <c r="ARB75" s="103"/>
      <c r="ARC75" s="103"/>
      <c r="ARD75" s="103"/>
      <c r="ARE75" s="103"/>
      <c r="ARF75" s="103"/>
      <c r="ARG75" s="103"/>
      <c r="ARH75" s="103"/>
      <c r="ARI75" s="103"/>
      <c r="ARJ75" s="103"/>
      <c r="ARK75" s="103"/>
      <c r="ARL75" s="103"/>
      <c r="ARM75" s="103"/>
      <c r="ARN75" s="103"/>
      <c r="ARO75" s="103"/>
      <c r="ARP75" s="103"/>
      <c r="ARQ75" s="103"/>
      <c r="ARR75" s="103"/>
      <c r="ARS75" s="103"/>
      <c r="ART75" s="103"/>
      <c r="ARU75" s="103"/>
      <c r="ARV75" s="103"/>
      <c r="ARW75" s="103"/>
      <c r="ARX75" s="103"/>
      <c r="ARY75" s="103"/>
      <c r="ARZ75" s="103"/>
      <c r="ASA75" s="103"/>
      <c r="ASB75" s="103"/>
      <c r="ASC75" s="103"/>
      <c r="ASD75" s="103"/>
      <c r="ASE75" s="103"/>
      <c r="ASF75" s="103"/>
      <c r="ASG75" s="103"/>
      <c r="ASH75" s="103"/>
      <c r="ASI75" s="103"/>
      <c r="ASJ75" s="103"/>
      <c r="ASK75" s="103"/>
      <c r="ASL75" s="103"/>
      <c r="ASM75" s="103"/>
      <c r="ASN75" s="103"/>
      <c r="ASO75" s="103"/>
      <c r="ASP75" s="103"/>
      <c r="ASQ75" s="103"/>
      <c r="ASR75" s="103"/>
      <c r="ASS75" s="103"/>
      <c r="AST75" s="103"/>
      <c r="ASU75" s="103"/>
      <c r="ASV75" s="103"/>
      <c r="ASW75" s="103"/>
      <c r="ASX75" s="103"/>
      <c r="ASY75" s="103"/>
      <c r="ASZ75" s="103"/>
      <c r="ATA75" s="103"/>
      <c r="ATB75" s="103"/>
      <c r="ATC75" s="103"/>
      <c r="ATD75" s="103"/>
      <c r="ATE75" s="103"/>
      <c r="ATF75" s="103"/>
      <c r="ATG75" s="103"/>
      <c r="ATH75" s="103"/>
      <c r="ATI75" s="103"/>
      <c r="ATJ75" s="103"/>
      <c r="ATK75" s="103"/>
      <c r="ATL75" s="103"/>
      <c r="ATM75" s="103"/>
      <c r="ATN75" s="103"/>
      <c r="ATO75" s="103"/>
      <c r="ATP75" s="103"/>
      <c r="ATQ75" s="103"/>
      <c r="ATR75" s="103"/>
      <c r="ATS75" s="103"/>
      <c r="ATT75" s="103"/>
      <c r="ATU75" s="103"/>
      <c r="ATV75" s="103"/>
      <c r="ATW75" s="103"/>
      <c r="ATX75" s="103"/>
      <c r="ATY75" s="103"/>
      <c r="ATZ75" s="103"/>
      <c r="AUA75" s="103"/>
      <c r="AUB75" s="103"/>
      <c r="AUC75" s="103"/>
      <c r="AUD75" s="103"/>
      <c r="AUE75" s="103"/>
      <c r="AUF75" s="103"/>
      <c r="AUG75" s="103"/>
      <c r="AUH75" s="103"/>
      <c r="AUI75" s="103"/>
      <c r="AUJ75" s="103"/>
      <c r="AUK75" s="103"/>
      <c r="AUL75" s="103"/>
      <c r="AUM75" s="103"/>
      <c r="AUN75" s="103"/>
      <c r="AUO75" s="103"/>
      <c r="AUP75" s="103"/>
      <c r="AUQ75" s="103"/>
      <c r="AUR75" s="103"/>
      <c r="AUS75" s="103"/>
      <c r="AUT75" s="103"/>
      <c r="AUU75" s="103"/>
      <c r="AUV75" s="103"/>
      <c r="AUW75" s="103"/>
      <c r="AUX75" s="103"/>
      <c r="AUY75" s="103"/>
      <c r="AUZ75" s="103"/>
      <c r="AVA75" s="103"/>
      <c r="AVB75" s="103"/>
      <c r="AVC75" s="103"/>
      <c r="AVD75" s="103"/>
      <c r="AVE75" s="103"/>
      <c r="AVF75" s="103"/>
      <c r="AVG75" s="103"/>
      <c r="AVH75" s="103"/>
      <c r="AVI75" s="103"/>
      <c r="AVJ75" s="103"/>
      <c r="AVK75" s="103"/>
      <c r="AVL75" s="103"/>
      <c r="AVM75" s="103"/>
      <c r="AVN75" s="103"/>
      <c r="AVO75" s="103"/>
      <c r="AVP75" s="103"/>
      <c r="AVQ75" s="103"/>
      <c r="AVR75" s="103"/>
      <c r="AVS75" s="103"/>
      <c r="AVT75" s="103"/>
      <c r="AVU75" s="103"/>
      <c r="AVV75" s="103"/>
      <c r="AVW75" s="103"/>
      <c r="AVX75" s="103"/>
      <c r="AVY75" s="103"/>
      <c r="AVZ75" s="103"/>
      <c r="AWA75" s="103"/>
      <c r="AWB75" s="103"/>
      <c r="AWC75" s="103"/>
      <c r="AWD75" s="103"/>
      <c r="AWE75" s="103"/>
      <c r="AWF75" s="103"/>
      <c r="AWG75" s="103"/>
      <c r="AWH75" s="103"/>
      <c r="AWI75" s="103"/>
      <c r="AWJ75" s="103"/>
      <c r="AWK75" s="103"/>
      <c r="AWL75" s="103"/>
      <c r="AWM75" s="103"/>
      <c r="AWN75" s="103"/>
      <c r="AWO75" s="103"/>
      <c r="AWP75" s="103"/>
      <c r="AWQ75" s="103"/>
      <c r="AWR75" s="103"/>
      <c r="AWS75" s="103"/>
      <c r="AWT75" s="103"/>
      <c r="AWU75" s="103"/>
      <c r="AWV75" s="103"/>
      <c r="AWW75" s="103"/>
      <c r="AWX75" s="103"/>
      <c r="AWY75" s="103"/>
      <c r="AWZ75" s="103"/>
      <c r="AXA75" s="103"/>
      <c r="AXB75" s="103"/>
      <c r="AXC75" s="103"/>
      <c r="AXD75" s="103"/>
      <c r="AXE75" s="103"/>
      <c r="AXF75" s="103"/>
      <c r="AXG75" s="103"/>
      <c r="AXH75" s="103"/>
      <c r="AXI75" s="103"/>
      <c r="AXJ75" s="103"/>
      <c r="AXK75" s="103"/>
      <c r="AXL75" s="103"/>
      <c r="AXM75" s="103"/>
      <c r="AXN75" s="103"/>
      <c r="AXO75" s="103"/>
      <c r="AXP75" s="103"/>
      <c r="AXQ75" s="103"/>
      <c r="AXR75" s="103"/>
      <c r="AXS75" s="103"/>
      <c r="AXT75" s="103"/>
      <c r="AXU75" s="103"/>
      <c r="AXV75" s="103"/>
      <c r="AXW75" s="103"/>
      <c r="AXX75" s="103"/>
      <c r="AXY75" s="103"/>
      <c r="AXZ75" s="103"/>
      <c r="AYA75" s="103"/>
      <c r="AYB75" s="103"/>
      <c r="AYC75" s="103"/>
      <c r="AYD75" s="103"/>
      <c r="AYE75" s="103"/>
      <c r="AYF75" s="103"/>
      <c r="AYG75" s="103"/>
      <c r="AYH75" s="103"/>
      <c r="AYI75" s="103"/>
      <c r="AYJ75" s="103"/>
      <c r="AYK75" s="103"/>
      <c r="AYL75" s="103"/>
      <c r="AYM75" s="103"/>
      <c r="AYN75" s="103"/>
      <c r="AYO75" s="103"/>
      <c r="AYP75" s="103"/>
      <c r="AYQ75" s="103"/>
      <c r="AYR75" s="103"/>
      <c r="AYS75" s="103"/>
      <c r="AYT75" s="103"/>
      <c r="AYU75" s="103"/>
      <c r="AYV75" s="103"/>
      <c r="AYW75" s="103"/>
      <c r="AYX75" s="103"/>
      <c r="AYY75" s="103"/>
      <c r="AYZ75" s="103"/>
      <c r="AZA75" s="103"/>
      <c r="AZB75" s="103"/>
      <c r="AZC75" s="103"/>
      <c r="AZD75" s="103"/>
      <c r="AZE75" s="103"/>
      <c r="AZF75" s="103"/>
      <c r="AZG75" s="103"/>
      <c r="AZH75" s="103"/>
      <c r="AZI75" s="103"/>
      <c r="AZJ75" s="103"/>
      <c r="AZK75" s="103"/>
      <c r="AZL75" s="103"/>
      <c r="AZM75" s="103"/>
      <c r="AZN75" s="103"/>
      <c r="AZO75" s="103"/>
      <c r="AZP75" s="103"/>
      <c r="AZQ75" s="103"/>
      <c r="AZR75" s="103"/>
      <c r="AZS75" s="103"/>
      <c r="AZT75" s="103"/>
      <c r="AZU75" s="103"/>
      <c r="AZV75" s="103"/>
      <c r="AZW75" s="103"/>
      <c r="AZX75" s="103"/>
      <c r="AZY75" s="103"/>
      <c r="AZZ75" s="103"/>
      <c r="BAA75" s="103"/>
      <c r="BAB75" s="103"/>
      <c r="BAC75" s="103"/>
      <c r="BAD75" s="103"/>
      <c r="BAE75" s="103"/>
      <c r="BAF75" s="103"/>
      <c r="BAG75" s="103"/>
      <c r="BAH75" s="103"/>
      <c r="BAI75" s="103"/>
      <c r="BAJ75" s="103"/>
      <c r="BAK75" s="103"/>
      <c r="BAL75" s="103"/>
      <c r="BAM75" s="103"/>
      <c r="BAN75" s="103"/>
      <c r="BAO75" s="103"/>
      <c r="BAP75" s="103"/>
      <c r="BAQ75" s="103"/>
      <c r="BAR75" s="103"/>
      <c r="BAS75" s="103"/>
      <c r="BAT75" s="103"/>
      <c r="BAU75" s="103"/>
      <c r="BAV75" s="103"/>
      <c r="BAW75" s="103"/>
      <c r="BAX75" s="103"/>
      <c r="BAY75" s="103"/>
      <c r="BAZ75" s="103"/>
      <c r="BBA75" s="103"/>
      <c r="BBB75" s="103"/>
      <c r="BBC75" s="103"/>
      <c r="BBD75" s="103"/>
      <c r="BBE75" s="103"/>
      <c r="BBF75" s="103"/>
      <c r="BBG75" s="103"/>
      <c r="BBH75" s="103"/>
      <c r="BBI75" s="103"/>
      <c r="BBJ75" s="103"/>
      <c r="BBK75" s="103"/>
      <c r="BBL75" s="103"/>
      <c r="BBM75" s="103"/>
      <c r="BBN75" s="103"/>
      <c r="BBO75" s="103"/>
      <c r="BBP75" s="103"/>
      <c r="BBQ75" s="103"/>
      <c r="BBR75" s="103"/>
      <c r="BBS75" s="103"/>
      <c r="BBT75" s="103"/>
      <c r="BBU75" s="103"/>
      <c r="BBV75" s="103"/>
      <c r="BBW75" s="103"/>
      <c r="BBX75" s="103"/>
      <c r="BBY75" s="103"/>
      <c r="BBZ75" s="103"/>
      <c r="BCA75" s="103"/>
      <c r="BCB75" s="103"/>
      <c r="BCC75" s="103"/>
      <c r="BCD75" s="103"/>
      <c r="BCE75" s="103"/>
      <c r="BCF75" s="103"/>
      <c r="BCG75" s="103"/>
      <c r="BCH75" s="103"/>
      <c r="BCI75" s="103"/>
      <c r="BCJ75" s="103"/>
      <c r="BCK75" s="103"/>
      <c r="BCL75" s="103"/>
      <c r="BCM75" s="103"/>
      <c r="BCN75" s="103"/>
      <c r="BCO75" s="103"/>
      <c r="BCP75" s="103"/>
      <c r="BCQ75" s="103"/>
      <c r="BCR75" s="103"/>
      <c r="BCS75" s="103"/>
      <c r="BCT75" s="103"/>
      <c r="BCU75" s="103"/>
      <c r="BCV75" s="103"/>
      <c r="BCW75" s="103"/>
      <c r="BCX75" s="103"/>
      <c r="BCY75" s="103"/>
      <c r="BCZ75" s="103"/>
      <c r="BDA75" s="103"/>
      <c r="BDB75" s="103"/>
      <c r="BDC75" s="103"/>
      <c r="BDD75" s="103"/>
      <c r="BDE75" s="103"/>
      <c r="BDF75" s="103"/>
      <c r="BDG75" s="103"/>
      <c r="BDH75" s="103"/>
      <c r="BDI75" s="103"/>
      <c r="BDJ75" s="103"/>
      <c r="BDK75" s="103"/>
      <c r="BDL75" s="103"/>
      <c r="BDM75" s="103"/>
      <c r="BDN75" s="103"/>
      <c r="BDO75" s="103"/>
      <c r="BDP75" s="103"/>
      <c r="BDQ75" s="103"/>
      <c r="BDR75" s="103"/>
      <c r="BDS75" s="103"/>
      <c r="BDT75" s="103"/>
      <c r="BDU75" s="103"/>
      <c r="BDV75" s="103"/>
      <c r="BDW75" s="103"/>
      <c r="BDX75" s="103"/>
      <c r="BDY75" s="103"/>
      <c r="BDZ75" s="103"/>
      <c r="BEA75" s="103"/>
      <c r="BEB75" s="103"/>
      <c r="BEC75" s="103"/>
      <c r="BED75" s="103"/>
      <c r="BEE75" s="103"/>
      <c r="BEF75" s="103"/>
      <c r="BEG75" s="103"/>
      <c r="BEH75" s="103"/>
      <c r="BEI75" s="103"/>
      <c r="BEJ75" s="103"/>
      <c r="BEK75" s="103"/>
      <c r="BEL75" s="103"/>
      <c r="BEM75" s="103"/>
      <c r="BEN75" s="103"/>
      <c r="BEO75" s="103"/>
      <c r="BEP75" s="103"/>
      <c r="BEQ75" s="103"/>
      <c r="BER75" s="103"/>
      <c r="BES75" s="103"/>
      <c r="BET75" s="103"/>
      <c r="BEU75" s="103"/>
      <c r="BEV75" s="103"/>
      <c r="BEW75" s="103"/>
      <c r="BEX75" s="103"/>
      <c r="BEY75" s="103"/>
      <c r="BEZ75" s="103"/>
      <c r="BFA75" s="103"/>
      <c r="BFB75" s="103"/>
      <c r="BFC75" s="103"/>
      <c r="BFD75" s="103"/>
      <c r="BFE75" s="103"/>
      <c r="BFF75" s="103"/>
      <c r="BFG75" s="103"/>
      <c r="BFH75" s="103"/>
      <c r="BFI75" s="103"/>
      <c r="BFJ75" s="103"/>
      <c r="BFK75" s="103"/>
      <c r="BFL75" s="103"/>
      <c r="BFM75" s="103"/>
      <c r="BFN75" s="103"/>
      <c r="BFO75" s="103"/>
      <c r="BFP75" s="103"/>
      <c r="BFQ75" s="103"/>
      <c r="BFR75" s="103"/>
      <c r="BFS75" s="103"/>
      <c r="BFT75" s="103"/>
      <c r="BFU75" s="103"/>
      <c r="BFV75" s="103"/>
      <c r="BFW75" s="103"/>
      <c r="BFX75" s="103"/>
      <c r="BFY75" s="103"/>
      <c r="BFZ75" s="103"/>
      <c r="BGA75" s="103"/>
      <c r="BGB75" s="103"/>
      <c r="BGC75" s="103"/>
      <c r="BGD75" s="103"/>
      <c r="BGE75" s="103"/>
      <c r="BGF75" s="103"/>
      <c r="BGG75" s="103"/>
      <c r="BGH75" s="103"/>
      <c r="BGI75" s="103"/>
      <c r="BGJ75" s="103"/>
      <c r="BGK75" s="103"/>
      <c r="BGL75" s="103"/>
      <c r="BGM75" s="103"/>
      <c r="BGN75" s="103"/>
      <c r="BGO75" s="103"/>
      <c r="BGP75" s="103"/>
      <c r="BGQ75" s="103"/>
      <c r="BGR75" s="103"/>
      <c r="BGS75" s="103"/>
      <c r="BGT75" s="103"/>
      <c r="BGU75" s="103"/>
      <c r="BGV75" s="103"/>
      <c r="BGW75" s="103"/>
      <c r="BGX75" s="103"/>
      <c r="BGY75" s="103"/>
      <c r="BGZ75" s="103"/>
      <c r="BHA75" s="103"/>
      <c r="BHB75" s="103"/>
      <c r="BHC75" s="103"/>
      <c r="BHD75" s="103"/>
      <c r="BHE75" s="103"/>
      <c r="BHF75" s="103"/>
      <c r="BHG75" s="103"/>
      <c r="BHH75" s="103"/>
      <c r="BHI75" s="103"/>
      <c r="BHJ75" s="103"/>
      <c r="BHK75" s="103"/>
      <c r="BHL75" s="103"/>
      <c r="BHM75" s="103"/>
      <c r="BHN75" s="103"/>
      <c r="BHO75" s="103"/>
      <c r="BHP75" s="103"/>
      <c r="BHQ75" s="103"/>
      <c r="BHR75" s="103"/>
      <c r="BHS75" s="103"/>
      <c r="BHT75" s="103"/>
      <c r="BHU75" s="103"/>
      <c r="BHV75" s="103"/>
      <c r="BHW75" s="103"/>
      <c r="BHX75" s="103"/>
      <c r="BHY75" s="103"/>
      <c r="BHZ75" s="103"/>
      <c r="BIA75" s="103"/>
      <c r="BIB75" s="103"/>
      <c r="BIC75" s="103"/>
      <c r="BID75" s="103"/>
      <c r="BIE75" s="103"/>
      <c r="BIF75" s="103"/>
      <c r="BIG75" s="103"/>
      <c r="BIH75" s="103"/>
      <c r="BII75" s="103"/>
      <c r="BIJ75" s="103"/>
      <c r="BIK75" s="103"/>
      <c r="BIL75" s="103"/>
      <c r="BIM75" s="103"/>
      <c r="BIN75" s="103"/>
      <c r="BIO75" s="103"/>
      <c r="BIP75" s="103"/>
      <c r="BIQ75" s="103"/>
      <c r="BIR75" s="103"/>
      <c r="BIS75" s="103"/>
      <c r="BIT75" s="103"/>
      <c r="BIU75" s="103"/>
      <c r="BIV75" s="103"/>
      <c r="BIW75" s="103"/>
      <c r="BIX75" s="103"/>
      <c r="BIY75" s="103"/>
      <c r="BIZ75" s="103"/>
      <c r="BJA75" s="103"/>
      <c r="BJB75" s="103"/>
      <c r="BJC75" s="103"/>
      <c r="BJD75" s="103"/>
      <c r="BJE75" s="103"/>
      <c r="BJF75" s="103"/>
      <c r="BJG75" s="103"/>
      <c r="BJH75" s="103"/>
      <c r="BJI75" s="103"/>
      <c r="BJJ75" s="103"/>
      <c r="BJK75" s="103"/>
      <c r="BJL75" s="103"/>
      <c r="BJM75" s="103"/>
      <c r="BJN75" s="103"/>
      <c r="BJO75" s="103"/>
      <c r="BJP75" s="103"/>
      <c r="BJQ75" s="103"/>
      <c r="BJR75" s="103"/>
      <c r="BJS75" s="103"/>
      <c r="BJT75" s="103"/>
      <c r="BJU75" s="103"/>
      <c r="BJV75" s="103"/>
      <c r="BJW75" s="103"/>
      <c r="BJX75" s="103"/>
      <c r="BJY75" s="103"/>
      <c r="BJZ75" s="103"/>
      <c r="BKA75" s="103"/>
      <c r="BKB75" s="103"/>
      <c r="BKC75" s="103"/>
      <c r="BKD75" s="103"/>
      <c r="BKE75" s="103"/>
      <c r="BKF75" s="103"/>
      <c r="BKG75" s="103"/>
      <c r="BKH75" s="103"/>
      <c r="BKI75" s="103"/>
      <c r="BKJ75" s="103"/>
      <c r="BKK75" s="103"/>
      <c r="BKL75" s="103"/>
      <c r="BKM75" s="103"/>
      <c r="BKN75" s="103"/>
      <c r="BKO75" s="103"/>
      <c r="BKP75" s="103"/>
      <c r="BKQ75" s="103"/>
      <c r="BKR75" s="103"/>
      <c r="BKS75" s="103"/>
      <c r="BKT75" s="103"/>
      <c r="BKU75" s="103"/>
      <c r="BKV75" s="103"/>
      <c r="BKW75" s="103"/>
      <c r="BKX75" s="103"/>
      <c r="BKY75" s="103"/>
      <c r="BKZ75" s="103"/>
      <c r="BLA75" s="103"/>
      <c r="BLB75" s="103"/>
      <c r="BLC75" s="103"/>
      <c r="BLD75" s="103"/>
      <c r="BLE75" s="103"/>
      <c r="BLF75" s="103"/>
      <c r="BLG75" s="103"/>
      <c r="BLH75" s="103"/>
      <c r="BLI75" s="103"/>
      <c r="BLJ75" s="103"/>
      <c r="BLK75" s="103"/>
      <c r="BLL75" s="103"/>
      <c r="BLM75" s="103"/>
      <c r="BLN75" s="103"/>
      <c r="BLO75" s="103"/>
      <c r="BLP75" s="103"/>
      <c r="BLQ75" s="103"/>
      <c r="BLR75" s="103"/>
      <c r="BLS75" s="103"/>
      <c r="BLT75" s="103"/>
      <c r="BLU75" s="103"/>
      <c r="BLV75" s="103"/>
      <c r="BLW75" s="103"/>
      <c r="BLX75" s="103"/>
      <c r="BLY75" s="103"/>
      <c r="BLZ75" s="103"/>
      <c r="BMA75" s="103"/>
      <c r="BMB75" s="103"/>
      <c r="BMC75" s="103"/>
      <c r="BMD75" s="103"/>
      <c r="BME75" s="103"/>
      <c r="BMF75" s="103"/>
      <c r="BMG75" s="103"/>
      <c r="BMH75" s="103"/>
      <c r="BMI75" s="103"/>
      <c r="BMJ75" s="103"/>
      <c r="BMK75" s="103"/>
      <c r="BML75" s="103"/>
      <c r="BMM75" s="103"/>
      <c r="BMN75" s="103"/>
      <c r="BMO75" s="103"/>
      <c r="BMP75" s="103"/>
      <c r="BMQ75" s="103"/>
      <c r="BMR75" s="103"/>
      <c r="BMS75" s="103"/>
      <c r="BMT75" s="103"/>
      <c r="BMU75" s="103"/>
      <c r="BMV75" s="103"/>
      <c r="BMW75" s="103"/>
      <c r="BMX75" s="103"/>
      <c r="BMY75" s="103"/>
      <c r="BMZ75" s="103"/>
      <c r="BNA75" s="103"/>
      <c r="BNB75" s="103"/>
      <c r="BNC75" s="103"/>
      <c r="BND75" s="103"/>
      <c r="BNE75" s="103"/>
      <c r="BNF75" s="103"/>
      <c r="BNG75" s="103"/>
      <c r="BNH75" s="103"/>
      <c r="BNI75" s="103"/>
      <c r="BNJ75" s="103"/>
      <c r="BNK75" s="103"/>
      <c r="BNL75" s="103"/>
      <c r="BNM75" s="103"/>
      <c r="BNN75" s="103"/>
      <c r="BNO75" s="103"/>
      <c r="BNP75" s="103"/>
      <c r="BNQ75" s="103"/>
      <c r="BNR75" s="103"/>
      <c r="BNS75" s="103"/>
      <c r="BNT75" s="103"/>
      <c r="BNU75" s="103"/>
      <c r="BNV75" s="103"/>
      <c r="BNW75" s="103"/>
      <c r="BNX75" s="103"/>
      <c r="BNY75" s="103"/>
      <c r="BNZ75" s="103"/>
      <c r="BOA75" s="103"/>
      <c r="BOB75" s="103"/>
      <c r="BOC75" s="103"/>
      <c r="BOD75" s="103"/>
      <c r="BOE75" s="103"/>
      <c r="BOF75" s="103"/>
      <c r="BOG75" s="103"/>
      <c r="BOH75" s="103"/>
      <c r="BOI75" s="103"/>
      <c r="BOJ75" s="103"/>
      <c r="BOK75" s="103"/>
      <c r="BOL75" s="103"/>
      <c r="BOM75" s="103"/>
      <c r="BON75" s="103"/>
      <c r="BOO75" s="103"/>
      <c r="BOP75" s="103"/>
      <c r="BOQ75" s="103"/>
      <c r="BOR75" s="103"/>
      <c r="BOS75" s="103"/>
      <c r="BOT75" s="103"/>
      <c r="BOU75" s="103"/>
      <c r="BOV75" s="103"/>
      <c r="BOW75" s="103"/>
      <c r="BOX75" s="103"/>
      <c r="BOY75" s="103"/>
      <c r="BOZ75" s="103"/>
      <c r="BPA75" s="103"/>
      <c r="BPB75" s="103"/>
      <c r="BPC75" s="103"/>
      <c r="BPD75" s="103"/>
      <c r="BPE75" s="103"/>
      <c r="BPF75" s="103"/>
      <c r="BPG75" s="103"/>
      <c r="BPH75" s="103"/>
      <c r="BPI75" s="103"/>
      <c r="BPJ75" s="103"/>
      <c r="BPK75" s="103"/>
      <c r="BPL75" s="103"/>
      <c r="BPM75" s="103"/>
      <c r="BPN75" s="103"/>
      <c r="BPO75" s="103"/>
      <c r="BPP75" s="103"/>
      <c r="BPQ75" s="103"/>
      <c r="BPR75" s="103"/>
      <c r="BPS75" s="103"/>
      <c r="BPT75" s="103"/>
      <c r="BPU75" s="103"/>
      <c r="BPV75" s="103"/>
      <c r="BPW75" s="103"/>
      <c r="BPX75" s="103"/>
      <c r="BPY75" s="103"/>
      <c r="BPZ75" s="103"/>
      <c r="BQA75" s="103"/>
      <c r="BQB75" s="103"/>
      <c r="BQC75" s="103"/>
      <c r="BQD75" s="103"/>
      <c r="BQE75" s="103"/>
      <c r="BQF75" s="103"/>
      <c r="BQG75" s="103"/>
      <c r="BQH75" s="103"/>
      <c r="BQI75" s="103"/>
      <c r="BQJ75" s="103"/>
      <c r="BQK75" s="103"/>
      <c r="BQL75" s="103"/>
      <c r="BQM75" s="103"/>
      <c r="BQN75" s="103"/>
      <c r="BQO75" s="103"/>
      <c r="BQP75" s="103"/>
      <c r="BQQ75" s="103"/>
      <c r="BQR75" s="103"/>
      <c r="BQS75" s="103"/>
      <c r="BQT75" s="103"/>
      <c r="BQU75" s="103"/>
      <c r="BQV75" s="103"/>
      <c r="BQW75" s="103"/>
      <c r="BQX75" s="103"/>
      <c r="BQY75" s="103"/>
      <c r="BQZ75" s="103"/>
      <c r="BRA75" s="103"/>
      <c r="BRB75" s="103"/>
      <c r="BRC75" s="103"/>
      <c r="BRD75" s="103"/>
      <c r="BRE75" s="103"/>
      <c r="BRF75" s="103"/>
      <c r="BRG75" s="103"/>
      <c r="BRH75" s="103"/>
      <c r="BRI75" s="103"/>
      <c r="BRJ75" s="103"/>
      <c r="BRK75" s="103"/>
      <c r="BRL75" s="103"/>
      <c r="BRM75" s="103"/>
      <c r="BRN75" s="103"/>
      <c r="BRO75" s="103"/>
      <c r="BRP75" s="103"/>
      <c r="BRQ75" s="103"/>
      <c r="BRR75" s="103"/>
      <c r="BRS75" s="103"/>
      <c r="BRT75" s="103"/>
      <c r="BRU75" s="103"/>
      <c r="BRV75" s="103"/>
      <c r="BRW75" s="103"/>
      <c r="BRX75" s="103"/>
      <c r="BRY75" s="103"/>
      <c r="BRZ75" s="103"/>
      <c r="BSA75" s="103"/>
      <c r="BSB75" s="103"/>
      <c r="BSC75" s="103"/>
      <c r="BSD75" s="103"/>
      <c r="BSE75" s="103"/>
      <c r="BSF75" s="103"/>
      <c r="BSG75" s="103"/>
      <c r="BSH75" s="103"/>
      <c r="BSI75" s="103"/>
      <c r="BSJ75" s="103"/>
      <c r="BSK75" s="103"/>
      <c r="BSL75" s="103"/>
      <c r="BSM75" s="103"/>
      <c r="BSN75" s="103"/>
      <c r="BSO75" s="103"/>
      <c r="BSP75" s="103"/>
      <c r="BSQ75" s="103"/>
      <c r="BSR75" s="103"/>
      <c r="BSS75" s="103"/>
      <c r="BST75" s="103"/>
      <c r="BSU75" s="103"/>
      <c r="BSV75" s="103"/>
      <c r="BSW75" s="103"/>
      <c r="BSX75" s="103"/>
      <c r="BSY75" s="103"/>
      <c r="BSZ75" s="103"/>
      <c r="BTA75" s="103"/>
      <c r="BTB75" s="103"/>
      <c r="BTC75" s="103"/>
      <c r="BTD75" s="103"/>
      <c r="BTE75" s="103"/>
      <c r="BTF75" s="103"/>
      <c r="BTG75" s="103"/>
      <c r="BTH75" s="103"/>
      <c r="BTI75" s="103"/>
      <c r="BTJ75" s="103"/>
      <c r="BTK75" s="103"/>
      <c r="BTL75" s="103"/>
      <c r="BTM75" s="103"/>
      <c r="BTN75" s="103"/>
      <c r="BTO75" s="103"/>
      <c r="BTP75" s="103"/>
      <c r="BTQ75" s="103"/>
      <c r="BTR75" s="103"/>
      <c r="BTS75" s="103"/>
      <c r="BTT75" s="103"/>
      <c r="BTU75" s="103"/>
      <c r="BTV75" s="103"/>
      <c r="BTW75" s="103"/>
      <c r="BTX75" s="103"/>
      <c r="BTY75" s="103"/>
      <c r="BTZ75" s="103"/>
      <c r="BUA75" s="103"/>
      <c r="BUB75" s="103"/>
      <c r="BUC75" s="103"/>
      <c r="BUD75" s="103"/>
      <c r="BUE75" s="103"/>
      <c r="BUF75" s="103"/>
      <c r="BUG75" s="103"/>
      <c r="BUH75" s="103"/>
      <c r="BUI75" s="103"/>
      <c r="BUJ75" s="103"/>
      <c r="BUK75" s="103"/>
      <c r="BUL75" s="103"/>
      <c r="BUM75" s="103"/>
      <c r="BUN75" s="103"/>
      <c r="BUO75" s="103"/>
      <c r="BUP75" s="103"/>
      <c r="BUQ75" s="103"/>
      <c r="BUR75" s="103"/>
      <c r="BUS75" s="103"/>
      <c r="BUT75" s="103"/>
      <c r="BUU75" s="103"/>
      <c r="BUV75" s="103"/>
      <c r="BUW75" s="103"/>
      <c r="BUX75" s="103"/>
      <c r="BUY75" s="103"/>
      <c r="BUZ75" s="103"/>
      <c r="BVA75" s="103"/>
      <c r="BVB75" s="103"/>
      <c r="BVC75" s="103"/>
      <c r="BVD75" s="103"/>
      <c r="BVE75" s="103"/>
      <c r="BVF75" s="103"/>
      <c r="BVG75" s="103"/>
      <c r="BVH75" s="103"/>
      <c r="BVI75" s="103"/>
      <c r="BVJ75" s="103"/>
      <c r="BVK75" s="103"/>
      <c r="BVL75" s="103"/>
      <c r="BVM75" s="103"/>
      <c r="BVN75" s="103"/>
      <c r="BVO75" s="103"/>
      <c r="BVP75" s="103"/>
      <c r="BVQ75" s="103"/>
      <c r="BVR75" s="103"/>
      <c r="BVS75" s="103"/>
      <c r="BVT75" s="103"/>
      <c r="BVU75" s="103"/>
      <c r="BVV75" s="103"/>
      <c r="BVW75" s="103"/>
      <c r="BVX75" s="103"/>
      <c r="BVY75" s="103"/>
      <c r="BVZ75" s="103"/>
      <c r="BWA75" s="103"/>
      <c r="BWB75" s="103"/>
      <c r="BWC75" s="103"/>
      <c r="BWD75" s="103"/>
      <c r="BWE75" s="103"/>
      <c r="BWF75" s="103"/>
      <c r="BWG75" s="103"/>
      <c r="BWH75" s="103"/>
      <c r="BWI75" s="103"/>
      <c r="BWJ75" s="103"/>
      <c r="BWK75" s="103"/>
      <c r="BWL75" s="103"/>
      <c r="BWM75" s="103"/>
      <c r="BWN75" s="103"/>
      <c r="BWO75" s="103"/>
      <c r="BWP75" s="103"/>
      <c r="BWQ75" s="103"/>
      <c r="BWR75" s="103"/>
      <c r="BWS75" s="103"/>
      <c r="BWT75" s="103"/>
      <c r="BWU75" s="103"/>
      <c r="BWV75" s="103"/>
      <c r="BWW75" s="103"/>
      <c r="BWX75" s="103"/>
      <c r="BWY75" s="103"/>
      <c r="BWZ75" s="103"/>
      <c r="BXA75" s="103"/>
      <c r="BXB75" s="103"/>
      <c r="BXC75" s="103"/>
      <c r="BXD75" s="103"/>
      <c r="BXE75" s="103"/>
      <c r="BXF75" s="103"/>
      <c r="BXG75" s="103"/>
      <c r="BXH75" s="103"/>
      <c r="BXI75" s="103"/>
      <c r="BXJ75" s="103"/>
      <c r="BXK75" s="103"/>
      <c r="BXL75" s="103"/>
      <c r="BXM75" s="103"/>
      <c r="BXN75" s="103"/>
      <c r="BXO75" s="103"/>
      <c r="BXP75" s="103"/>
      <c r="BXQ75" s="103"/>
      <c r="BXR75" s="103"/>
      <c r="BXS75" s="103"/>
      <c r="BXT75" s="103"/>
      <c r="BXU75" s="103"/>
      <c r="BXV75" s="103"/>
      <c r="BXW75" s="103"/>
      <c r="BXX75" s="103"/>
      <c r="BXY75" s="103"/>
      <c r="BXZ75" s="103"/>
      <c r="BYA75" s="103"/>
      <c r="BYB75" s="103"/>
      <c r="BYC75" s="103"/>
      <c r="BYD75" s="103"/>
      <c r="BYE75" s="103"/>
      <c r="BYF75" s="103"/>
      <c r="BYG75" s="103"/>
      <c r="BYH75" s="103"/>
      <c r="BYI75" s="103"/>
      <c r="BYJ75" s="103"/>
      <c r="BYK75" s="103"/>
      <c r="BYL75" s="103"/>
      <c r="BYM75" s="103"/>
      <c r="BYN75" s="103"/>
      <c r="BYO75" s="103"/>
      <c r="BYP75" s="103"/>
      <c r="BYQ75" s="103"/>
      <c r="BYR75" s="103"/>
      <c r="BYS75" s="103"/>
      <c r="BYT75" s="103"/>
      <c r="BYU75" s="103"/>
      <c r="BYV75" s="103"/>
      <c r="BYW75" s="103"/>
      <c r="BYX75" s="103"/>
      <c r="BYY75" s="103"/>
      <c r="BYZ75" s="103"/>
      <c r="BZA75" s="103"/>
      <c r="BZB75" s="103"/>
      <c r="BZC75" s="103"/>
      <c r="BZD75" s="103"/>
      <c r="BZE75" s="103"/>
      <c r="BZF75" s="103"/>
      <c r="BZG75" s="103"/>
      <c r="BZH75" s="103"/>
      <c r="BZI75" s="103"/>
      <c r="BZJ75" s="103"/>
      <c r="BZK75" s="103"/>
      <c r="BZL75" s="103"/>
      <c r="BZM75" s="103"/>
      <c r="BZN75" s="103"/>
      <c r="BZO75" s="103"/>
      <c r="BZP75" s="103"/>
      <c r="BZQ75" s="103"/>
      <c r="BZR75" s="103"/>
      <c r="BZS75" s="103"/>
      <c r="BZT75" s="103"/>
      <c r="BZU75" s="103"/>
      <c r="BZV75" s="103"/>
      <c r="BZW75" s="103"/>
      <c r="BZX75" s="103"/>
      <c r="BZY75" s="103"/>
      <c r="BZZ75" s="103"/>
      <c r="CAA75" s="103"/>
      <c r="CAB75" s="103"/>
      <c r="CAC75" s="103"/>
      <c r="CAD75" s="103"/>
      <c r="CAE75" s="103"/>
      <c r="CAF75" s="103"/>
      <c r="CAG75" s="103"/>
      <c r="CAH75" s="103"/>
      <c r="CAI75" s="103"/>
      <c r="CAJ75" s="103"/>
      <c r="CAK75" s="103"/>
      <c r="CAL75" s="103"/>
      <c r="CAM75" s="103"/>
      <c r="CAN75" s="103"/>
      <c r="CAO75" s="103"/>
      <c r="CAP75" s="103"/>
      <c r="CAQ75" s="103"/>
      <c r="CAR75" s="103"/>
      <c r="CAS75" s="103"/>
      <c r="CAT75" s="103"/>
      <c r="CAU75" s="103"/>
      <c r="CAV75" s="103"/>
      <c r="CAW75" s="103"/>
      <c r="CAX75" s="103"/>
      <c r="CAY75" s="103"/>
      <c r="CAZ75" s="103"/>
      <c r="CBA75" s="103"/>
      <c r="CBB75" s="103"/>
      <c r="CBC75" s="103"/>
      <c r="CBD75" s="103"/>
      <c r="CBE75" s="103"/>
      <c r="CBF75" s="103"/>
      <c r="CBG75" s="103"/>
      <c r="CBH75" s="103"/>
      <c r="CBI75" s="103"/>
      <c r="CBJ75" s="103"/>
      <c r="CBK75" s="103"/>
      <c r="CBL75" s="103"/>
      <c r="CBM75" s="103"/>
      <c r="CBN75" s="103"/>
      <c r="CBO75" s="103"/>
      <c r="CBP75" s="103"/>
      <c r="CBQ75" s="103"/>
      <c r="CBR75" s="103"/>
      <c r="CBS75" s="103"/>
      <c r="CBT75" s="103"/>
      <c r="CBU75" s="103"/>
      <c r="CBV75" s="103"/>
      <c r="CBW75" s="103"/>
      <c r="CBX75" s="103"/>
      <c r="CBY75" s="103"/>
      <c r="CBZ75" s="103"/>
      <c r="CCA75" s="103"/>
      <c r="CCB75" s="103"/>
      <c r="CCC75" s="103"/>
      <c r="CCD75" s="103"/>
      <c r="CCE75" s="103"/>
      <c r="CCF75" s="103"/>
      <c r="CCG75" s="103"/>
      <c r="CCH75" s="103"/>
      <c r="CCI75" s="103"/>
      <c r="CCJ75" s="103"/>
      <c r="CCK75" s="103"/>
      <c r="CCL75" s="103"/>
      <c r="CCM75" s="103"/>
      <c r="CCN75" s="103"/>
      <c r="CCO75" s="103"/>
      <c r="CCP75" s="103"/>
      <c r="CCQ75" s="103"/>
      <c r="CCR75" s="103"/>
      <c r="CCS75" s="103"/>
      <c r="CCT75" s="103"/>
      <c r="CCU75" s="103"/>
      <c r="CCV75" s="103"/>
      <c r="CCW75" s="103"/>
      <c r="CCX75" s="103"/>
      <c r="CCY75" s="103"/>
      <c r="CCZ75" s="103"/>
      <c r="CDA75" s="103"/>
      <c r="CDB75" s="103"/>
      <c r="CDC75" s="103"/>
      <c r="CDD75" s="103"/>
      <c r="CDE75" s="103"/>
      <c r="CDF75" s="103"/>
      <c r="CDG75" s="103"/>
      <c r="CDH75" s="103"/>
      <c r="CDI75" s="103"/>
      <c r="CDJ75" s="103"/>
      <c r="CDK75" s="103"/>
      <c r="CDL75" s="103"/>
      <c r="CDM75" s="103"/>
      <c r="CDN75" s="103"/>
      <c r="CDO75" s="103"/>
      <c r="CDP75" s="103"/>
      <c r="CDQ75" s="103"/>
      <c r="CDR75" s="103"/>
      <c r="CDS75" s="103"/>
      <c r="CDT75" s="103"/>
      <c r="CDU75" s="103"/>
      <c r="CDV75" s="103"/>
      <c r="CDW75" s="103"/>
      <c r="CDX75" s="103"/>
      <c r="CDY75" s="103"/>
      <c r="CDZ75" s="103"/>
      <c r="CEA75" s="103"/>
      <c r="CEB75" s="103"/>
      <c r="CEC75" s="103"/>
      <c r="CED75" s="103"/>
      <c r="CEE75" s="103"/>
      <c r="CEF75" s="103"/>
      <c r="CEG75" s="103"/>
      <c r="CEH75" s="103"/>
      <c r="CEI75" s="103"/>
      <c r="CEJ75" s="103"/>
      <c r="CEK75" s="103"/>
      <c r="CEL75" s="103"/>
      <c r="CEM75" s="103"/>
      <c r="CEN75" s="103"/>
      <c r="CEO75" s="103"/>
      <c r="CEP75" s="103"/>
      <c r="CEQ75" s="103"/>
      <c r="CER75" s="103"/>
      <c r="CES75" s="103"/>
      <c r="CET75" s="103"/>
      <c r="CEU75" s="103"/>
      <c r="CEV75" s="103"/>
      <c r="CEW75" s="103"/>
      <c r="CEX75" s="103"/>
      <c r="CEY75" s="103"/>
      <c r="CEZ75" s="103"/>
      <c r="CFA75" s="103"/>
      <c r="CFB75" s="103"/>
      <c r="CFC75" s="103"/>
      <c r="CFD75" s="103"/>
      <c r="CFE75" s="103"/>
      <c r="CFF75" s="103"/>
      <c r="CFG75" s="103"/>
      <c r="CFH75" s="103"/>
      <c r="CFI75" s="103"/>
      <c r="CFJ75" s="103"/>
      <c r="CFK75" s="103"/>
      <c r="CFL75" s="103"/>
      <c r="CFM75" s="103"/>
      <c r="CFN75" s="103"/>
      <c r="CFO75" s="103"/>
      <c r="CFP75" s="103"/>
      <c r="CFQ75" s="103"/>
      <c r="CFR75" s="103"/>
      <c r="CFS75" s="103"/>
      <c r="CFT75" s="103"/>
      <c r="CFU75" s="103"/>
      <c r="CFV75" s="103"/>
      <c r="CFW75" s="103"/>
      <c r="CFX75" s="103"/>
      <c r="CFY75" s="103"/>
      <c r="CFZ75" s="103"/>
      <c r="CGA75" s="103"/>
      <c r="CGB75" s="103"/>
      <c r="CGC75" s="103"/>
      <c r="CGD75" s="103"/>
      <c r="CGE75" s="103"/>
      <c r="CGF75" s="103"/>
      <c r="CGG75" s="103"/>
      <c r="CGH75" s="103"/>
      <c r="CGI75" s="103"/>
      <c r="CGJ75" s="103"/>
      <c r="CGK75" s="103"/>
      <c r="CGL75" s="103"/>
      <c r="CGM75" s="103"/>
      <c r="CGN75" s="103"/>
      <c r="CGO75" s="103"/>
      <c r="CGP75" s="103"/>
      <c r="CGQ75" s="103"/>
      <c r="CGR75" s="103"/>
      <c r="CGS75" s="103"/>
      <c r="CGT75" s="103"/>
      <c r="CGU75" s="103"/>
      <c r="CGV75" s="103"/>
      <c r="CGW75" s="103"/>
      <c r="CGX75" s="103"/>
      <c r="CGY75" s="103"/>
      <c r="CGZ75" s="103"/>
      <c r="CHA75" s="103"/>
      <c r="CHB75" s="103"/>
      <c r="CHC75" s="103"/>
      <c r="CHD75" s="103"/>
      <c r="CHE75" s="103"/>
      <c r="CHF75" s="103"/>
      <c r="CHG75" s="103"/>
      <c r="CHH75" s="103"/>
      <c r="CHI75" s="103"/>
      <c r="CHJ75" s="103"/>
      <c r="CHK75" s="103"/>
      <c r="CHL75" s="103"/>
      <c r="CHM75" s="103"/>
      <c r="CHN75" s="103"/>
      <c r="CHO75" s="103"/>
      <c r="CHP75" s="103"/>
      <c r="CHQ75" s="103"/>
      <c r="CHR75" s="103"/>
      <c r="CHS75" s="103"/>
      <c r="CHT75" s="103"/>
      <c r="CHU75" s="103"/>
      <c r="CHV75" s="103"/>
      <c r="CHW75" s="103"/>
      <c r="CHX75" s="103"/>
      <c r="CHY75" s="103"/>
      <c r="CHZ75" s="103"/>
      <c r="CIA75" s="103"/>
      <c r="CIB75" s="103"/>
      <c r="CIC75" s="103"/>
      <c r="CID75" s="103"/>
      <c r="CIE75" s="103"/>
      <c r="CIF75" s="103"/>
      <c r="CIG75" s="103"/>
      <c r="CIH75" s="103"/>
      <c r="CII75" s="103"/>
      <c r="CIJ75" s="103"/>
      <c r="CIK75" s="103"/>
      <c r="CIL75" s="103"/>
      <c r="CIM75" s="103"/>
      <c r="CIN75" s="103"/>
      <c r="CIO75" s="103"/>
      <c r="CIP75" s="103"/>
      <c r="CIQ75" s="103"/>
      <c r="CIR75" s="103"/>
      <c r="CIS75" s="103"/>
      <c r="CIT75" s="103"/>
      <c r="CIU75" s="103"/>
      <c r="CIV75" s="103"/>
      <c r="CIW75" s="103"/>
      <c r="CIX75" s="103"/>
      <c r="CIY75" s="103"/>
      <c r="CIZ75" s="103"/>
      <c r="CJA75" s="103"/>
      <c r="CJB75" s="103"/>
      <c r="CJC75" s="103"/>
      <c r="CJD75" s="103"/>
      <c r="CJE75" s="103"/>
      <c r="CJF75" s="103"/>
      <c r="CJG75" s="103"/>
      <c r="CJH75" s="103"/>
      <c r="CJI75" s="103"/>
      <c r="CJJ75" s="103"/>
      <c r="CJK75" s="103"/>
      <c r="CJL75" s="103"/>
      <c r="CJM75" s="103"/>
      <c r="CJN75" s="103"/>
      <c r="CJO75" s="103"/>
      <c r="CJP75" s="103"/>
      <c r="CJQ75" s="103"/>
      <c r="CJR75" s="103"/>
      <c r="CJS75" s="103"/>
      <c r="CJT75" s="103"/>
      <c r="CJU75" s="103"/>
      <c r="CJV75" s="103"/>
      <c r="CJW75" s="103"/>
      <c r="CJX75" s="103"/>
      <c r="CJY75" s="103"/>
      <c r="CJZ75" s="103"/>
      <c r="CKA75" s="103"/>
      <c r="CKB75" s="103"/>
      <c r="CKC75" s="103"/>
      <c r="CKD75" s="103"/>
      <c r="CKE75" s="103"/>
      <c r="CKF75" s="103"/>
      <c r="CKG75" s="103"/>
      <c r="CKH75" s="103"/>
      <c r="CKI75" s="103"/>
      <c r="CKJ75" s="103"/>
      <c r="CKK75" s="103"/>
      <c r="CKL75" s="103"/>
      <c r="CKM75" s="103"/>
      <c r="CKN75" s="103"/>
      <c r="CKO75" s="103"/>
      <c r="CKP75" s="103"/>
      <c r="CKQ75" s="103"/>
      <c r="CKR75" s="103"/>
      <c r="CKS75" s="103"/>
      <c r="CKT75" s="103"/>
      <c r="CKU75" s="103"/>
      <c r="CKV75" s="103"/>
      <c r="CKW75" s="103"/>
      <c r="CKX75" s="103"/>
      <c r="CKY75" s="103"/>
      <c r="CKZ75" s="103"/>
      <c r="CLA75" s="103"/>
      <c r="CLB75" s="103"/>
      <c r="CLC75" s="103"/>
      <c r="CLD75" s="103"/>
      <c r="CLE75" s="103"/>
      <c r="CLF75" s="103"/>
      <c r="CLG75" s="103"/>
      <c r="CLH75" s="103"/>
      <c r="CLI75" s="103"/>
      <c r="CLJ75" s="103"/>
      <c r="CLK75" s="103"/>
      <c r="CLL75" s="103"/>
      <c r="CLM75" s="103"/>
      <c r="CLN75" s="103"/>
      <c r="CLO75" s="103"/>
      <c r="CLP75" s="103"/>
      <c r="CLQ75" s="103"/>
      <c r="CLR75" s="103"/>
      <c r="CLS75" s="103"/>
      <c r="CLT75" s="103"/>
      <c r="CLU75" s="103"/>
      <c r="CLV75" s="103"/>
      <c r="CLW75" s="103"/>
      <c r="CLX75" s="103"/>
      <c r="CLY75" s="103"/>
      <c r="CLZ75" s="103"/>
      <c r="CMA75" s="103"/>
      <c r="CMB75" s="103"/>
      <c r="CMC75" s="103"/>
      <c r="CMD75" s="103"/>
      <c r="CME75" s="103"/>
      <c r="CMF75" s="103"/>
      <c r="CMG75" s="103"/>
      <c r="CMH75" s="103"/>
      <c r="CMI75" s="103"/>
      <c r="CMJ75" s="103"/>
      <c r="CMK75" s="103"/>
      <c r="CML75" s="103"/>
      <c r="CMM75" s="103"/>
      <c r="CMN75" s="103"/>
      <c r="CMO75" s="103"/>
      <c r="CMP75" s="103"/>
      <c r="CMQ75" s="103"/>
      <c r="CMR75" s="103"/>
      <c r="CMS75" s="103"/>
      <c r="CMT75" s="103"/>
      <c r="CMU75" s="103"/>
      <c r="CMV75" s="103"/>
      <c r="CMW75" s="103"/>
      <c r="CMX75" s="103"/>
      <c r="CMY75" s="103"/>
      <c r="CMZ75" s="103"/>
      <c r="CNA75" s="103"/>
      <c r="CNB75" s="103"/>
      <c r="CNC75" s="103"/>
      <c r="CND75" s="103"/>
      <c r="CNE75" s="103"/>
      <c r="CNF75" s="103"/>
      <c r="CNG75" s="103"/>
      <c r="CNH75" s="103"/>
      <c r="CNI75" s="103"/>
      <c r="CNJ75" s="103"/>
      <c r="CNK75" s="103"/>
      <c r="CNL75" s="103"/>
      <c r="CNM75" s="103"/>
      <c r="CNN75" s="103"/>
      <c r="CNO75" s="103"/>
      <c r="CNP75" s="103"/>
      <c r="CNQ75" s="103"/>
      <c r="CNR75" s="103"/>
      <c r="CNS75" s="103"/>
      <c r="CNT75" s="103"/>
      <c r="CNU75" s="103"/>
      <c r="CNV75" s="103"/>
      <c r="CNW75" s="103"/>
      <c r="CNX75" s="103"/>
      <c r="CNY75" s="103"/>
      <c r="CNZ75" s="103"/>
      <c r="COA75" s="103"/>
      <c r="COB75" s="103"/>
      <c r="COC75" s="103"/>
      <c r="COD75" s="103"/>
      <c r="COE75" s="103"/>
      <c r="COF75" s="103"/>
      <c r="COG75" s="103"/>
      <c r="COH75" s="103"/>
      <c r="COI75" s="103"/>
      <c r="COJ75" s="103"/>
      <c r="COK75" s="103"/>
      <c r="COL75" s="103"/>
      <c r="COM75" s="103"/>
      <c r="CON75" s="103"/>
      <c r="COO75" s="103"/>
      <c r="COP75" s="103"/>
      <c r="COQ75" s="103"/>
      <c r="COR75" s="103"/>
      <c r="COS75" s="103"/>
      <c r="COT75" s="103"/>
      <c r="COU75" s="103"/>
      <c r="COV75" s="103"/>
      <c r="COW75" s="103"/>
      <c r="COX75" s="103"/>
      <c r="COY75" s="103"/>
      <c r="COZ75" s="103"/>
      <c r="CPA75" s="103"/>
      <c r="CPB75" s="103"/>
      <c r="CPC75" s="103"/>
      <c r="CPD75" s="103"/>
      <c r="CPE75" s="103"/>
      <c r="CPF75" s="103"/>
      <c r="CPG75" s="103"/>
      <c r="CPH75" s="103"/>
      <c r="CPI75" s="103"/>
      <c r="CPJ75" s="103"/>
      <c r="CPK75" s="103"/>
      <c r="CPL75" s="103"/>
      <c r="CPM75" s="103"/>
      <c r="CPN75" s="103"/>
      <c r="CPO75" s="103"/>
      <c r="CPP75" s="103"/>
      <c r="CPQ75" s="103"/>
      <c r="CPR75" s="103"/>
      <c r="CPS75" s="103"/>
      <c r="CPT75" s="103"/>
      <c r="CPU75" s="103"/>
      <c r="CPV75" s="103"/>
      <c r="CPW75" s="103"/>
      <c r="CPX75" s="103"/>
      <c r="CPY75" s="103"/>
      <c r="CPZ75" s="103"/>
      <c r="CQA75" s="103"/>
      <c r="CQB75" s="103"/>
      <c r="CQC75" s="103"/>
      <c r="CQD75" s="103"/>
      <c r="CQE75" s="103"/>
      <c r="CQF75" s="103"/>
      <c r="CQG75" s="103"/>
      <c r="CQH75" s="103"/>
      <c r="CQI75" s="103"/>
      <c r="CQJ75" s="103"/>
      <c r="CQK75" s="103"/>
      <c r="CQL75" s="103"/>
      <c r="CQM75" s="103"/>
      <c r="CQN75" s="103"/>
      <c r="CQO75" s="103"/>
      <c r="CQP75" s="103"/>
      <c r="CQQ75" s="103"/>
      <c r="CQR75" s="103"/>
      <c r="CQS75" s="103"/>
      <c r="CQT75" s="103"/>
      <c r="CQU75" s="103"/>
      <c r="CQV75" s="103"/>
      <c r="CQW75" s="103"/>
      <c r="CQX75" s="103"/>
      <c r="CQY75" s="103"/>
      <c r="CQZ75" s="103"/>
      <c r="CRA75" s="103"/>
      <c r="CRB75" s="103"/>
      <c r="CRC75" s="103"/>
      <c r="CRD75" s="103"/>
      <c r="CRE75" s="103"/>
      <c r="CRF75" s="103"/>
      <c r="CRG75" s="103"/>
      <c r="CRH75" s="103"/>
      <c r="CRI75" s="103"/>
      <c r="CRJ75" s="103"/>
      <c r="CRK75" s="103"/>
      <c r="CRL75" s="103"/>
      <c r="CRM75" s="103"/>
      <c r="CRN75" s="103"/>
      <c r="CRO75" s="103"/>
      <c r="CRP75" s="103"/>
      <c r="CRQ75" s="103"/>
      <c r="CRR75" s="103"/>
      <c r="CRS75" s="103"/>
      <c r="CRT75" s="103"/>
      <c r="CRU75" s="103"/>
      <c r="CRV75" s="103"/>
      <c r="CRW75" s="103"/>
      <c r="CRX75" s="103"/>
      <c r="CRY75" s="103"/>
      <c r="CRZ75" s="103"/>
      <c r="CSA75" s="103"/>
      <c r="CSB75" s="103"/>
      <c r="CSC75" s="103"/>
      <c r="CSD75" s="103"/>
      <c r="CSE75" s="103"/>
      <c r="CSF75" s="103"/>
      <c r="CSG75" s="103"/>
      <c r="CSH75" s="103"/>
      <c r="CSI75" s="103"/>
      <c r="CSJ75" s="103"/>
      <c r="CSK75" s="103"/>
      <c r="CSL75" s="103"/>
      <c r="CSM75" s="103"/>
      <c r="CSN75" s="103"/>
      <c r="CSO75" s="103"/>
      <c r="CSP75" s="103"/>
      <c r="CSQ75" s="103"/>
      <c r="CSR75" s="103"/>
      <c r="CSS75" s="103"/>
      <c r="CST75" s="103"/>
      <c r="CSU75" s="103"/>
      <c r="CSV75" s="103"/>
      <c r="CSW75" s="103"/>
      <c r="CSX75" s="103"/>
      <c r="CSY75" s="103"/>
      <c r="CSZ75" s="103"/>
      <c r="CTA75" s="103"/>
      <c r="CTB75" s="103"/>
      <c r="CTC75" s="103"/>
      <c r="CTD75" s="103"/>
      <c r="CTE75" s="103"/>
      <c r="CTF75" s="103"/>
      <c r="CTG75" s="103"/>
      <c r="CTH75" s="103"/>
      <c r="CTI75" s="103"/>
      <c r="CTJ75" s="103"/>
      <c r="CTK75" s="103"/>
      <c r="CTL75" s="103"/>
      <c r="CTM75" s="103"/>
      <c r="CTN75" s="103"/>
      <c r="CTO75" s="103"/>
      <c r="CTP75" s="103"/>
      <c r="CTQ75" s="103"/>
      <c r="CTR75" s="103"/>
      <c r="CTS75" s="103"/>
      <c r="CTT75" s="103"/>
      <c r="CTU75" s="103"/>
      <c r="CTV75" s="103"/>
      <c r="CTW75" s="103"/>
      <c r="CTX75" s="103"/>
      <c r="CTY75" s="103"/>
      <c r="CTZ75" s="103"/>
      <c r="CUA75" s="103"/>
      <c r="CUB75" s="103"/>
      <c r="CUC75" s="103"/>
      <c r="CUD75" s="103"/>
      <c r="CUE75" s="103"/>
      <c r="CUF75" s="103"/>
      <c r="CUG75" s="103"/>
      <c r="CUH75" s="103"/>
      <c r="CUI75" s="103"/>
      <c r="CUJ75" s="103"/>
      <c r="CUK75" s="103"/>
      <c r="CUL75" s="103"/>
      <c r="CUM75" s="103"/>
      <c r="CUN75" s="103"/>
      <c r="CUO75" s="103"/>
      <c r="CUP75" s="103"/>
      <c r="CUQ75" s="103"/>
      <c r="CUR75" s="103"/>
      <c r="CUS75" s="103"/>
      <c r="CUT75" s="103"/>
      <c r="CUU75" s="103"/>
      <c r="CUV75" s="103"/>
      <c r="CUW75" s="103"/>
      <c r="CUX75" s="103"/>
      <c r="CUY75" s="103"/>
      <c r="CUZ75" s="103"/>
      <c r="CVA75" s="103"/>
      <c r="CVB75" s="103"/>
      <c r="CVC75" s="103"/>
      <c r="CVD75" s="103"/>
      <c r="CVE75" s="103"/>
      <c r="CVF75" s="103"/>
      <c r="CVG75" s="103"/>
      <c r="CVH75" s="103"/>
      <c r="CVI75" s="103"/>
      <c r="CVJ75" s="103"/>
      <c r="CVK75" s="103"/>
      <c r="CVL75" s="103"/>
      <c r="CVM75" s="103"/>
      <c r="CVN75" s="103"/>
      <c r="CVO75" s="103"/>
      <c r="CVP75" s="103"/>
      <c r="CVQ75" s="103"/>
      <c r="CVR75" s="103"/>
      <c r="CVS75" s="103"/>
      <c r="CVT75" s="103"/>
      <c r="CVU75" s="103"/>
      <c r="CVV75" s="103"/>
      <c r="CVW75" s="103"/>
      <c r="CVX75" s="103"/>
      <c r="CVY75" s="103"/>
      <c r="CVZ75" s="103"/>
      <c r="CWA75" s="103"/>
      <c r="CWB75" s="103"/>
      <c r="CWC75" s="103"/>
      <c r="CWD75" s="103"/>
      <c r="CWE75" s="103"/>
      <c r="CWF75" s="103"/>
      <c r="CWG75" s="103"/>
      <c r="CWH75" s="103"/>
      <c r="CWI75" s="103"/>
      <c r="CWJ75" s="103"/>
      <c r="CWK75" s="103"/>
      <c r="CWL75" s="103"/>
      <c r="CWM75" s="103"/>
      <c r="CWN75" s="103"/>
      <c r="CWO75" s="103"/>
      <c r="CWP75" s="103"/>
      <c r="CWQ75" s="103"/>
      <c r="CWR75" s="103"/>
      <c r="CWS75" s="103"/>
      <c r="CWT75" s="103"/>
      <c r="CWU75" s="103"/>
      <c r="CWV75" s="103"/>
      <c r="CWW75" s="103"/>
      <c r="CWX75" s="103"/>
      <c r="CWY75" s="103"/>
      <c r="CWZ75" s="103"/>
      <c r="CXA75" s="103"/>
      <c r="CXB75" s="103"/>
      <c r="CXC75" s="103"/>
      <c r="CXD75" s="103"/>
      <c r="CXE75" s="103"/>
      <c r="CXF75" s="103"/>
      <c r="CXG75" s="103"/>
      <c r="CXH75" s="103"/>
      <c r="CXI75" s="103"/>
      <c r="CXJ75" s="103"/>
      <c r="CXK75" s="103"/>
      <c r="CXL75" s="103"/>
      <c r="CXM75" s="103"/>
      <c r="CXN75" s="103"/>
      <c r="CXO75" s="103"/>
      <c r="CXP75" s="103"/>
      <c r="CXQ75" s="103"/>
      <c r="CXR75" s="103"/>
      <c r="CXS75" s="103"/>
      <c r="CXT75" s="103"/>
      <c r="CXU75" s="103"/>
      <c r="CXV75" s="103"/>
      <c r="CXW75" s="103"/>
      <c r="CXX75" s="103"/>
      <c r="CXY75" s="103"/>
      <c r="CXZ75" s="103"/>
      <c r="CYA75" s="103"/>
      <c r="CYB75" s="103"/>
      <c r="CYC75" s="103"/>
      <c r="CYD75" s="103"/>
      <c r="CYE75" s="103"/>
      <c r="CYF75" s="103"/>
      <c r="CYG75" s="103"/>
      <c r="CYH75" s="103"/>
      <c r="CYI75" s="103"/>
      <c r="CYJ75" s="103"/>
      <c r="CYK75" s="103"/>
      <c r="CYL75" s="103"/>
      <c r="CYM75" s="103"/>
      <c r="CYN75" s="103"/>
      <c r="CYO75" s="103"/>
      <c r="CYP75" s="103"/>
      <c r="CYQ75" s="103"/>
      <c r="CYR75" s="103"/>
      <c r="CYS75" s="103"/>
      <c r="CYT75" s="103"/>
      <c r="CYU75" s="103"/>
      <c r="CYV75" s="103"/>
      <c r="CYW75" s="103"/>
      <c r="CYX75" s="103"/>
      <c r="CYY75" s="103"/>
      <c r="CYZ75" s="103"/>
      <c r="CZA75" s="103"/>
      <c r="CZB75" s="103"/>
      <c r="CZC75" s="103"/>
      <c r="CZD75" s="103"/>
      <c r="CZE75" s="103"/>
      <c r="CZF75" s="103"/>
      <c r="CZG75" s="103"/>
      <c r="CZH75" s="103"/>
      <c r="CZI75" s="103"/>
      <c r="CZJ75" s="103"/>
      <c r="CZK75" s="103"/>
      <c r="CZL75" s="103"/>
      <c r="CZM75" s="103"/>
      <c r="CZN75" s="103"/>
      <c r="CZO75" s="103"/>
      <c r="CZP75" s="103"/>
      <c r="CZQ75" s="103"/>
      <c r="CZR75" s="103"/>
      <c r="CZS75" s="103"/>
      <c r="CZT75" s="103"/>
      <c r="CZU75" s="103"/>
      <c r="CZV75" s="103"/>
      <c r="CZW75" s="103"/>
      <c r="CZX75" s="103"/>
      <c r="CZY75" s="103"/>
      <c r="CZZ75" s="103"/>
      <c r="DAA75" s="103"/>
      <c r="DAB75" s="103"/>
      <c r="DAC75" s="103"/>
      <c r="DAD75" s="103"/>
      <c r="DAE75" s="103"/>
      <c r="DAF75" s="103"/>
      <c r="DAG75" s="103"/>
      <c r="DAH75" s="103"/>
      <c r="DAI75" s="103"/>
      <c r="DAJ75" s="103"/>
      <c r="DAK75" s="103"/>
      <c r="DAL75" s="103"/>
      <c r="DAM75" s="103"/>
      <c r="DAN75" s="103"/>
      <c r="DAO75" s="103"/>
      <c r="DAP75" s="103"/>
      <c r="DAQ75" s="103"/>
      <c r="DAR75" s="103"/>
      <c r="DAS75" s="103"/>
      <c r="DAT75" s="103"/>
      <c r="DAU75" s="103"/>
      <c r="DAV75" s="103"/>
      <c r="DAW75" s="103"/>
      <c r="DAX75" s="103"/>
      <c r="DAY75" s="103"/>
      <c r="DAZ75" s="103"/>
      <c r="DBA75" s="103"/>
      <c r="DBB75" s="103"/>
      <c r="DBC75" s="103"/>
      <c r="DBD75" s="103"/>
      <c r="DBE75" s="103"/>
      <c r="DBF75" s="103"/>
      <c r="DBG75" s="103"/>
      <c r="DBH75" s="103"/>
      <c r="DBI75" s="103"/>
      <c r="DBJ75" s="103"/>
      <c r="DBK75" s="103"/>
      <c r="DBL75" s="103"/>
      <c r="DBM75" s="103"/>
      <c r="DBN75" s="103"/>
      <c r="DBO75" s="103"/>
      <c r="DBP75" s="103"/>
      <c r="DBQ75" s="103"/>
      <c r="DBR75" s="103"/>
      <c r="DBS75" s="103"/>
      <c r="DBT75" s="103"/>
      <c r="DBU75" s="103"/>
      <c r="DBV75" s="103"/>
      <c r="DBW75" s="103"/>
      <c r="DBX75" s="103"/>
      <c r="DBY75" s="103"/>
      <c r="DBZ75" s="103"/>
      <c r="DCA75" s="103"/>
      <c r="DCB75" s="103"/>
      <c r="DCC75" s="103"/>
      <c r="DCD75" s="103"/>
      <c r="DCE75" s="103"/>
      <c r="DCF75" s="103"/>
      <c r="DCG75" s="103"/>
      <c r="DCH75" s="103"/>
      <c r="DCI75" s="103"/>
      <c r="DCJ75" s="103"/>
      <c r="DCK75" s="103"/>
      <c r="DCL75" s="103"/>
      <c r="DCM75" s="103"/>
      <c r="DCN75" s="103"/>
      <c r="DCO75" s="103"/>
      <c r="DCP75" s="103"/>
      <c r="DCQ75" s="103"/>
      <c r="DCR75" s="103"/>
      <c r="DCS75" s="103"/>
      <c r="DCT75" s="103"/>
      <c r="DCU75" s="103"/>
      <c r="DCV75" s="103"/>
      <c r="DCW75" s="103"/>
      <c r="DCX75" s="103"/>
      <c r="DCY75" s="103"/>
      <c r="DCZ75" s="103"/>
      <c r="DDA75" s="103"/>
      <c r="DDB75" s="103"/>
      <c r="DDC75" s="103"/>
      <c r="DDD75" s="103"/>
      <c r="DDE75" s="103"/>
      <c r="DDF75" s="103"/>
      <c r="DDG75" s="103"/>
      <c r="DDH75" s="103"/>
      <c r="DDI75" s="103"/>
      <c r="DDJ75" s="103"/>
      <c r="DDK75" s="103"/>
      <c r="DDL75" s="103"/>
      <c r="DDM75" s="103"/>
      <c r="DDN75" s="103"/>
      <c r="DDO75" s="103"/>
      <c r="DDP75" s="103"/>
      <c r="DDQ75" s="103"/>
      <c r="DDR75" s="103"/>
      <c r="DDS75" s="103"/>
      <c r="DDT75" s="103"/>
      <c r="DDU75" s="103"/>
      <c r="DDV75" s="103"/>
      <c r="DDW75" s="103"/>
      <c r="DDX75" s="103"/>
      <c r="DDY75" s="103"/>
      <c r="DDZ75" s="103"/>
      <c r="DEA75" s="103"/>
      <c r="DEB75" s="103"/>
      <c r="DEC75" s="103"/>
      <c r="DED75" s="103"/>
      <c r="DEE75" s="103"/>
      <c r="DEF75" s="103"/>
      <c r="DEG75" s="103"/>
      <c r="DEH75" s="103"/>
      <c r="DEI75" s="103"/>
      <c r="DEJ75" s="103"/>
      <c r="DEK75" s="103"/>
      <c r="DEL75" s="103"/>
      <c r="DEM75" s="103"/>
      <c r="DEN75" s="103"/>
      <c r="DEO75" s="103"/>
      <c r="DEP75" s="103"/>
      <c r="DEQ75" s="103"/>
      <c r="DER75" s="103"/>
      <c r="DES75" s="103"/>
      <c r="DET75" s="103"/>
      <c r="DEU75" s="103"/>
      <c r="DEV75" s="103"/>
      <c r="DEW75" s="103"/>
      <c r="DEX75" s="103"/>
      <c r="DEY75" s="103"/>
      <c r="DEZ75" s="103"/>
      <c r="DFA75" s="103"/>
      <c r="DFB75" s="103"/>
      <c r="DFC75" s="103"/>
      <c r="DFD75" s="103"/>
      <c r="DFE75" s="103"/>
      <c r="DFF75" s="103"/>
      <c r="DFG75" s="103"/>
      <c r="DFH75" s="103"/>
      <c r="DFI75" s="103"/>
      <c r="DFJ75" s="103"/>
      <c r="DFK75" s="103"/>
      <c r="DFL75" s="103"/>
      <c r="DFM75" s="103"/>
      <c r="DFN75" s="103"/>
      <c r="DFO75" s="103"/>
      <c r="DFP75" s="103"/>
      <c r="DFQ75" s="103"/>
      <c r="DFR75" s="103"/>
      <c r="DFS75" s="103"/>
      <c r="DFT75" s="103"/>
      <c r="DFU75" s="103"/>
      <c r="DFV75" s="103"/>
      <c r="DFW75" s="103"/>
      <c r="DFX75" s="103"/>
      <c r="DFY75" s="103"/>
      <c r="DFZ75" s="103"/>
      <c r="DGA75" s="103"/>
      <c r="DGB75" s="103"/>
      <c r="DGC75" s="103"/>
      <c r="DGD75" s="103"/>
      <c r="DGE75" s="103"/>
      <c r="DGF75" s="103"/>
      <c r="DGG75" s="103"/>
      <c r="DGH75" s="103"/>
      <c r="DGI75" s="103"/>
      <c r="DGJ75" s="103"/>
      <c r="DGK75" s="103"/>
      <c r="DGL75" s="103"/>
      <c r="DGM75" s="103"/>
      <c r="DGN75" s="103"/>
      <c r="DGO75" s="103"/>
      <c r="DGP75" s="103"/>
      <c r="DGQ75" s="103"/>
      <c r="DGR75" s="103"/>
      <c r="DGS75" s="103"/>
      <c r="DGT75" s="103"/>
      <c r="DGU75" s="103"/>
      <c r="DGV75" s="103"/>
      <c r="DGW75" s="103"/>
      <c r="DGX75" s="103"/>
      <c r="DGY75" s="103"/>
      <c r="DGZ75" s="103"/>
      <c r="DHA75" s="103"/>
      <c r="DHB75" s="103"/>
      <c r="DHC75" s="103"/>
      <c r="DHD75" s="103"/>
      <c r="DHE75" s="103"/>
      <c r="DHF75" s="103"/>
      <c r="DHG75" s="103"/>
      <c r="DHH75" s="103"/>
      <c r="DHI75" s="103"/>
      <c r="DHJ75" s="103"/>
      <c r="DHK75" s="103"/>
      <c r="DHL75" s="103"/>
      <c r="DHM75" s="103"/>
      <c r="DHN75" s="103"/>
      <c r="DHO75" s="103"/>
      <c r="DHP75" s="103"/>
      <c r="DHQ75" s="103"/>
      <c r="DHR75" s="103"/>
      <c r="DHS75" s="103"/>
      <c r="DHT75" s="103"/>
      <c r="DHU75" s="103"/>
      <c r="DHV75" s="103"/>
      <c r="DHW75" s="103"/>
      <c r="DHX75" s="103"/>
      <c r="DHY75" s="103"/>
      <c r="DHZ75" s="103"/>
      <c r="DIA75" s="103"/>
      <c r="DIB75" s="103"/>
      <c r="DIC75" s="103"/>
      <c r="DID75" s="103"/>
      <c r="DIE75" s="103"/>
      <c r="DIF75" s="103"/>
      <c r="DIG75" s="103"/>
      <c r="DIH75" s="103"/>
      <c r="DII75" s="103"/>
      <c r="DIJ75" s="103"/>
      <c r="DIK75" s="103"/>
      <c r="DIL75" s="103"/>
      <c r="DIM75" s="103"/>
      <c r="DIN75" s="103"/>
      <c r="DIO75" s="103"/>
      <c r="DIP75" s="103"/>
      <c r="DIQ75" s="103"/>
      <c r="DIR75" s="103"/>
      <c r="DIS75" s="103"/>
      <c r="DIT75" s="103"/>
      <c r="DIU75" s="103"/>
      <c r="DIV75" s="103"/>
      <c r="DIW75" s="103"/>
      <c r="DIX75" s="103"/>
      <c r="DIY75" s="103"/>
      <c r="DIZ75" s="103"/>
      <c r="DJA75" s="103"/>
      <c r="DJB75" s="103"/>
      <c r="DJC75" s="103"/>
      <c r="DJD75" s="103"/>
      <c r="DJE75" s="103"/>
      <c r="DJF75" s="103"/>
      <c r="DJG75" s="103"/>
      <c r="DJH75" s="103"/>
      <c r="DJI75" s="103"/>
      <c r="DJJ75" s="103"/>
      <c r="DJK75" s="103"/>
      <c r="DJL75" s="103"/>
      <c r="DJM75" s="103"/>
      <c r="DJN75" s="103"/>
      <c r="DJO75" s="103"/>
      <c r="DJP75" s="103"/>
      <c r="DJQ75" s="103"/>
      <c r="DJR75" s="103"/>
      <c r="DJS75" s="103"/>
      <c r="DJT75" s="103"/>
      <c r="DJU75" s="103"/>
      <c r="DJV75" s="103"/>
      <c r="DJW75" s="103"/>
      <c r="DJX75" s="103"/>
      <c r="DJY75" s="103"/>
      <c r="DJZ75" s="103"/>
      <c r="DKA75" s="103"/>
      <c r="DKB75" s="103"/>
      <c r="DKC75" s="103"/>
      <c r="DKD75" s="103"/>
      <c r="DKE75" s="103"/>
      <c r="DKF75" s="103"/>
      <c r="DKG75" s="103"/>
      <c r="DKH75" s="103"/>
      <c r="DKI75" s="103"/>
      <c r="DKJ75" s="103"/>
      <c r="DKK75" s="103"/>
      <c r="DKL75" s="103"/>
      <c r="DKM75" s="103"/>
      <c r="DKN75" s="103"/>
      <c r="DKO75" s="103"/>
      <c r="DKP75" s="103"/>
      <c r="DKQ75" s="103"/>
      <c r="DKR75" s="103"/>
      <c r="DKS75" s="103"/>
      <c r="DKT75" s="103"/>
      <c r="DKU75" s="103"/>
      <c r="DKV75" s="103"/>
      <c r="DKW75" s="103"/>
      <c r="DKX75" s="103"/>
      <c r="DKY75" s="103"/>
      <c r="DKZ75" s="103"/>
      <c r="DLA75" s="103"/>
      <c r="DLB75" s="103"/>
      <c r="DLC75" s="103"/>
      <c r="DLD75" s="103"/>
      <c r="DLE75" s="103"/>
      <c r="DLF75" s="103"/>
      <c r="DLG75" s="103"/>
      <c r="DLH75" s="103"/>
      <c r="DLI75" s="103"/>
      <c r="DLJ75" s="103"/>
      <c r="DLK75" s="103"/>
      <c r="DLL75" s="103"/>
      <c r="DLM75" s="103"/>
      <c r="DLN75" s="103"/>
      <c r="DLO75" s="103"/>
      <c r="DLP75" s="103"/>
      <c r="DLQ75" s="103"/>
      <c r="DLR75" s="103"/>
      <c r="DLS75" s="103"/>
      <c r="DLT75" s="103"/>
      <c r="DLU75" s="103"/>
      <c r="DLV75" s="103"/>
      <c r="DLW75" s="103"/>
      <c r="DLX75" s="103"/>
      <c r="DLY75" s="103"/>
      <c r="DLZ75" s="103"/>
      <c r="DMA75" s="103"/>
      <c r="DMB75" s="103"/>
      <c r="DMC75" s="103"/>
      <c r="DMD75" s="103"/>
      <c r="DME75" s="103"/>
      <c r="DMF75" s="103"/>
      <c r="DMG75" s="103"/>
      <c r="DMH75" s="103"/>
      <c r="DMI75" s="103"/>
      <c r="DMJ75" s="103"/>
      <c r="DMK75" s="103"/>
      <c r="DML75" s="103"/>
      <c r="DMM75" s="103"/>
      <c r="DMN75" s="103"/>
      <c r="DMO75" s="103"/>
      <c r="DMP75" s="103"/>
      <c r="DMQ75" s="103"/>
      <c r="DMR75" s="103"/>
      <c r="DMS75" s="103"/>
      <c r="DMT75" s="103"/>
      <c r="DMU75" s="103"/>
      <c r="DMV75" s="103"/>
      <c r="DMW75" s="103"/>
      <c r="DMX75" s="103"/>
      <c r="DMY75" s="103"/>
      <c r="DMZ75" s="103"/>
      <c r="DNA75" s="103"/>
      <c r="DNB75" s="103"/>
      <c r="DNC75" s="103"/>
      <c r="DND75" s="103"/>
      <c r="DNE75" s="103"/>
      <c r="DNF75" s="103"/>
      <c r="DNG75" s="103"/>
      <c r="DNH75" s="103"/>
      <c r="DNI75" s="103"/>
      <c r="DNJ75" s="103"/>
      <c r="DNK75" s="103"/>
      <c r="DNL75" s="103"/>
      <c r="DNM75" s="103"/>
      <c r="DNN75" s="103"/>
      <c r="DNO75" s="103"/>
      <c r="DNP75" s="103"/>
      <c r="DNQ75" s="103"/>
      <c r="DNR75" s="103"/>
      <c r="DNS75" s="103"/>
      <c r="DNT75" s="103"/>
      <c r="DNU75" s="103"/>
      <c r="DNV75" s="103"/>
      <c r="DNW75" s="103"/>
      <c r="DNX75" s="103"/>
      <c r="DNY75" s="103"/>
      <c r="DNZ75" s="103"/>
      <c r="DOA75" s="103"/>
      <c r="DOB75" s="103"/>
      <c r="DOC75" s="103"/>
      <c r="DOD75" s="103"/>
      <c r="DOE75" s="103"/>
      <c r="DOF75" s="103"/>
      <c r="DOG75" s="103"/>
      <c r="DOH75" s="103"/>
      <c r="DOI75" s="103"/>
      <c r="DOJ75" s="103"/>
      <c r="DOK75" s="103"/>
      <c r="DOL75" s="103"/>
      <c r="DOM75" s="103"/>
      <c r="DON75" s="103"/>
      <c r="DOO75" s="103"/>
      <c r="DOP75" s="103"/>
      <c r="DOQ75" s="103"/>
      <c r="DOR75" s="103"/>
      <c r="DOS75" s="103"/>
      <c r="DOT75" s="103"/>
      <c r="DOU75" s="103"/>
      <c r="DOV75" s="103"/>
      <c r="DOW75" s="103"/>
      <c r="DOX75" s="103"/>
      <c r="DOY75" s="103"/>
      <c r="DOZ75" s="103"/>
      <c r="DPA75" s="103"/>
      <c r="DPB75" s="103"/>
      <c r="DPC75" s="103"/>
      <c r="DPD75" s="103"/>
      <c r="DPE75" s="103"/>
      <c r="DPF75" s="103"/>
      <c r="DPG75" s="103"/>
      <c r="DPH75" s="103"/>
      <c r="DPI75" s="103"/>
      <c r="DPJ75" s="103"/>
      <c r="DPK75" s="103"/>
      <c r="DPL75" s="103"/>
      <c r="DPM75" s="103"/>
      <c r="DPN75" s="103"/>
      <c r="DPO75" s="103"/>
      <c r="DPP75" s="103"/>
      <c r="DPQ75" s="103"/>
      <c r="DPR75" s="103"/>
      <c r="DPS75" s="103"/>
      <c r="DPT75" s="103"/>
      <c r="DPU75" s="103"/>
      <c r="DPV75" s="103"/>
      <c r="DPW75" s="103"/>
      <c r="DPX75" s="103"/>
      <c r="DPY75" s="103"/>
      <c r="DPZ75" s="103"/>
      <c r="DQA75" s="103"/>
      <c r="DQB75" s="103"/>
      <c r="DQC75" s="103"/>
      <c r="DQD75" s="103"/>
      <c r="DQE75" s="103"/>
      <c r="DQF75" s="103"/>
      <c r="DQG75" s="103"/>
      <c r="DQH75" s="103"/>
      <c r="DQI75" s="103"/>
      <c r="DQJ75" s="103"/>
      <c r="DQK75" s="103"/>
      <c r="DQL75" s="103"/>
      <c r="DQM75" s="103"/>
      <c r="DQN75" s="103"/>
      <c r="DQO75" s="103"/>
      <c r="DQP75" s="103"/>
      <c r="DQQ75" s="103"/>
      <c r="DQR75" s="103"/>
      <c r="DQS75" s="103"/>
      <c r="DQT75" s="103"/>
      <c r="DQU75" s="103"/>
      <c r="DQV75" s="103"/>
      <c r="DQW75" s="103"/>
      <c r="DQX75" s="103"/>
      <c r="DQY75" s="103"/>
      <c r="DQZ75" s="103"/>
      <c r="DRA75" s="103"/>
      <c r="DRB75" s="103"/>
      <c r="DRC75" s="103"/>
      <c r="DRD75" s="103"/>
      <c r="DRE75" s="103"/>
      <c r="DRF75" s="103"/>
      <c r="DRG75" s="103"/>
      <c r="DRH75" s="103"/>
      <c r="DRI75" s="103"/>
      <c r="DRJ75" s="103"/>
      <c r="DRK75" s="103"/>
      <c r="DRL75" s="103"/>
      <c r="DRM75" s="103"/>
      <c r="DRN75" s="103"/>
      <c r="DRO75" s="103"/>
      <c r="DRP75" s="103"/>
      <c r="DRQ75" s="103"/>
      <c r="DRR75" s="103"/>
      <c r="DRS75" s="103"/>
      <c r="DRT75" s="103"/>
      <c r="DRU75" s="103"/>
      <c r="DRV75" s="103"/>
      <c r="DRW75" s="103"/>
      <c r="DRX75" s="103"/>
      <c r="DRY75" s="103"/>
      <c r="DRZ75" s="103"/>
      <c r="DSA75" s="103"/>
      <c r="DSB75" s="103"/>
      <c r="DSC75" s="103"/>
      <c r="DSD75" s="103"/>
      <c r="DSE75" s="103"/>
      <c r="DSF75" s="103"/>
      <c r="DSG75" s="103"/>
      <c r="DSH75" s="103"/>
      <c r="DSI75" s="103"/>
      <c r="DSJ75" s="103"/>
      <c r="DSK75" s="103"/>
      <c r="DSL75" s="103"/>
      <c r="DSM75" s="103"/>
      <c r="DSN75" s="103"/>
      <c r="DSO75" s="103"/>
      <c r="DSP75" s="103"/>
      <c r="DSQ75" s="103"/>
      <c r="DSR75" s="103"/>
      <c r="DSS75" s="103"/>
      <c r="DST75" s="103"/>
      <c r="DSU75" s="103"/>
      <c r="DSV75" s="103"/>
      <c r="DSW75" s="103"/>
      <c r="DSX75" s="103"/>
      <c r="DSY75" s="103"/>
      <c r="DSZ75" s="103"/>
      <c r="DTA75" s="103"/>
      <c r="DTB75" s="103"/>
      <c r="DTC75" s="103"/>
      <c r="DTD75" s="103"/>
      <c r="DTE75" s="103"/>
      <c r="DTF75" s="103"/>
      <c r="DTG75" s="103"/>
      <c r="DTH75" s="103"/>
      <c r="DTI75" s="103"/>
      <c r="DTJ75" s="103"/>
      <c r="DTK75" s="103"/>
      <c r="DTL75" s="103"/>
      <c r="DTM75" s="103"/>
      <c r="DTN75" s="103"/>
      <c r="DTO75" s="103"/>
      <c r="DTP75" s="103"/>
      <c r="DTQ75" s="103"/>
      <c r="DTR75" s="103"/>
      <c r="DTS75" s="103"/>
      <c r="DTT75" s="103"/>
      <c r="DTU75" s="103"/>
      <c r="DTV75" s="103"/>
      <c r="DTW75" s="103"/>
      <c r="DTX75" s="103"/>
      <c r="DTY75" s="103"/>
      <c r="DTZ75" s="103"/>
      <c r="DUA75" s="103"/>
      <c r="DUB75" s="103"/>
      <c r="DUC75" s="103"/>
      <c r="DUD75" s="103"/>
      <c r="DUE75" s="103"/>
      <c r="DUF75" s="103"/>
      <c r="DUG75" s="103"/>
      <c r="DUH75" s="103"/>
      <c r="DUI75" s="103"/>
      <c r="DUJ75" s="103"/>
      <c r="DUK75" s="103"/>
      <c r="DUL75" s="103"/>
      <c r="DUM75" s="103"/>
      <c r="DUN75" s="103"/>
      <c r="DUO75" s="103"/>
      <c r="DUP75" s="103"/>
      <c r="DUQ75" s="103"/>
      <c r="DUR75" s="103"/>
      <c r="DUS75" s="103"/>
      <c r="DUT75" s="103"/>
      <c r="DUU75" s="103"/>
      <c r="DUV75" s="103"/>
      <c r="DUW75" s="103"/>
      <c r="DUX75" s="103"/>
      <c r="DUY75" s="103"/>
      <c r="DUZ75" s="103"/>
      <c r="DVA75" s="103"/>
      <c r="DVB75" s="103"/>
      <c r="DVC75" s="103"/>
      <c r="DVD75" s="103"/>
      <c r="DVE75" s="103"/>
      <c r="DVF75" s="103"/>
      <c r="DVG75" s="103"/>
      <c r="DVH75" s="103"/>
      <c r="DVI75" s="103"/>
      <c r="DVJ75" s="103"/>
      <c r="DVK75" s="103"/>
      <c r="DVL75" s="103"/>
      <c r="DVM75" s="103"/>
      <c r="DVN75" s="103"/>
      <c r="DVO75" s="103"/>
      <c r="DVP75" s="103"/>
      <c r="DVQ75" s="103"/>
      <c r="DVR75" s="103"/>
      <c r="DVS75" s="103"/>
      <c r="DVT75" s="103"/>
      <c r="DVU75" s="103"/>
      <c r="DVV75" s="103"/>
      <c r="DVW75" s="103"/>
      <c r="DVX75" s="103"/>
      <c r="DVY75" s="103"/>
      <c r="DVZ75" s="103"/>
      <c r="DWA75" s="103"/>
      <c r="DWB75" s="103"/>
      <c r="DWC75" s="103"/>
      <c r="DWD75" s="103"/>
      <c r="DWE75" s="103"/>
      <c r="DWF75" s="103"/>
      <c r="DWG75" s="103"/>
      <c r="DWH75" s="103"/>
      <c r="DWI75" s="103"/>
      <c r="DWJ75" s="103"/>
      <c r="DWK75" s="103"/>
      <c r="DWL75" s="103"/>
      <c r="DWM75" s="103"/>
      <c r="DWN75" s="103"/>
      <c r="DWO75" s="103"/>
      <c r="DWP75" s="103"/>
      <c r="DWQ75" s="103"/>
      <c r="DWR75" s="103"/>
      <c r="DWS75" s="103"/>
      <c r="DWT75" s="103"/>
      <c r="DWU75" s="103"/>
      <c r="DWV75" s="103"/>
      <c r="DWW75" s="103"/>
      <c r="DWX75" s="103"/>
      <c r="DWY75" s="103"/>
      <c r="DWZ75" s="103"/>
      <c r="DXA75" s="103"/>
      <c r="DXB75" s="103"/>
      <c r="DXC75" s="103"/>
      <c r="DXD75" s="103"/>
      <c r="DXE75" s="103"/>
      <c r="DXF75" s="103"/>
      <c r="DXG75" s="103"/>
      <c r="DXH75" s="103"/>
      <c r="DXI75" s="103"/>
      <c r="DXJ75" s="103"/>
      <c r="DXK75" s="103"/>
      <c r="DXL75" s="103"/>
      <c r="DXM75" s="103"/>
      <c r="DXN75" s="103"/>
      <c r="DXO75" s="103"/>
      <c r="DXP75" s="103"/>
      <c r="DXQ75" s="103"/>
      <c r="DXR75" s="103"/>
      <c r="DXS75" s="103"/>
      <c r="DXT75" s="103"/>
      <c r="DXU75" s="103"/>
      <c r="DXV75" s="103"/>
      <c r="DXW75" s="103"/>
      <c r="DXX75" s="103"/>
      <c r="DXY75" s="103"/>
      <c r="DXZ75" s="103"/>
      <c r="DYA75" s="103"/>
      <c r="DYB75" s="103"/>
      <c r="DYC75" s="103"/>
      <c r="DYD75" s="103"/>
      <c r="DYE75" s="103"/>
      <c r="DYF75" s="103"/>
      <c r="DYG75" s="103"/>
      <c r="DYH75" s="103"/>
      <c r="DYI75" s="103"/>
      <c r="DYJ75" s="103"/>
      <c r="DYK75" s="103"/>
      <c r="DYL75" s="103"/>
      <c r="DYM75" s="103"/>
      <c r="DYN75" s="103"/>
      <c r="DYO75" s="103"/>
      <c r="DYP75" s="103"/>
      <c r="DYQ75" s="103"/>
      <c r="DYR75" s="103"/>
      <c r="DYS75" s="103"/>
      <c r="DYT75" s="103"/>
      <c r="DYU75" s="103"/>
      <c r="DYV75" s="103"/>
      <c r="DYW75" s="103"/>
      <c r="DYX75" s="103"/>
      <c r="DYY75" s="103"/>
      <c r="DYZ75" s="103"/>
      <c r="DZA75" s="103"/>
      <c r="DZB75" s="103"/>
      <c r="DZC75" s="103"/>
      <c r="DZD75" s="103"/>
      <c r="DZE75" s="103"/>
      <c r="DZF75" s="103"/>
      <c r="DZG75" s="103"/>
      <c r="DZH75" s="103"/>
      <c r="DZI75" s="103"/>
      <c r="DZJ75" s="103"/>
      <c r="DZK75" s="103"/>
      <c r="DZL75" s="103"/>
      <c r="DZM75" s="103"/>
      <c r="DZN75" s="103"/>
      <c r="DZO75" s="103"/>
      <c r="DZP75" s="103"/>
      <c r="DZQ75" s="103"/>
      <c r="DZR75" s="103"/>
      <c r="DZS75" s="103"/>
      <c r="DZT75" s="103"/>
      <c r="DZU75" s="103"/>
      <c r="DZV75" s="103"/>
      <c r="DZW75" s="103"/>
      <c r="DZX75" s="103"/>
      <c r="DZY75" s="103"/>
      <c r="DZZ75" s="103"/>
      <c r="EAA75" s="103"/>
      <c r="EAB75" s="103"/>
      <c r="EAC75" s="103"/>
      <c r="EAD75" s="103"/>
      <c r="EAE75" s="103"/>
      <c r="EAF75" s="103"/>
      <c r="EAG75" s="103"/>
      <c r="EAH75" s="103"/>
      <c r="EAI75" s="103"/>
      <c r="EAJ75" s="103"/>
      <c r="EAK75" s="103"/>
      <c r="EAL75" s="103"/>
      <c r="EAM75" s="103"/>
      <c r="EAN75" s="103"/>
      <c r="EAO75" s="103"/>
      <c r="EAP75" s="103"/>
      <c r="EAQ75" s="103"/>
      <c r="EAR75" s="103"/>
      <c r="EAS75" s="103"/>
      <c r="EAT75" s="103"/>
      <c r="EAU75" s="103"/>
      <c r="EAV75" s="103"/>
      <c r="EAW75" s="103"/>
      <c r="EAX75" s="103"/>
      <c r="EAY75" s="103"/>
      <c r="EAZ75" s="103"/>
      <c r="EBA75" s="103"/>
      <c r="EBB75" s="103"/>
      <c r="EBC75" s="103"/>
      <c r="EBD75" s="103"/>
      <c r="EBE75" s="103"/>
      <c r="EBF75" s="103"/>
      <c r="EBG75" s="103"/>
      <c r="EBH75" s="103"/>
      <c r="EBI75" s="103"/>
      <c r="EBJ75" s="103"/>
      <c r="EBK75" s="103"/>
      <c r="EBL75" s="103"/>
      <c r="EBM75" s="103"/>
      <c r="EBN75" s="103"/>
      <c r="EBO75" s="103"/>
      <c r="EBP75" s="103"/>
      <c r="EBQ75" s="103"/>
      <c r="EBR75" s="103"/>
      <c r="EBS75" s="103"/>
      <c r="EBT75" s="103"/>
      <c r="EBU75" s="103"/>
      <c r="EBV75" s="103"/>
      <c r="EBW75" s="103"/>
      <c r="EBX75" s="103"/>
      <c r="EBY75" s="103"/>
      <c r="EBZ75" s="103"/>
      <c r="ECA75" s="103"/>
      <c r="ECB75" s="103"/>
      <c r="ECC75" s="103"/>
      <c r="ECD75" s="103"/>
      <c r="ECE75" s="103"/>
      <c r="ECF75" s="103"/>
      <c r="ECG75" s="103"/>
      <c r="ECH75" s="103"/>
      <c r="ECI75" s="103"/>
      <c r="ECJ75" s="103"/>
      <c r="ECK75" s="103"/>
      <c r="ECL75" s="103"/>
      <c r="ECM75" s="103"/>
      <c r="ECN75" s="103"/>
      <c r="ECO75" s="103"/>
      <c r="ECP75" s="103"/>
      <c r="ECQ75" s="103"/>
      <c r="ECR75" s="103"/>
      <c r="ECS75" s="103"/>
      <c r="ECT75" s="103"/>
      <c r="ECU75" s="103"/>
      <c r="ECV75" s="103"/>
      <c r="ECW75" s="103"/>
      <c r="ECX75" s="103"/>
      <c r="ECY75" s="103"/>
      <c r="ECZ75" s="103"/>
      <c r="EDA75" s="103"/>
      <c r="EDB75" s="103"/>
      <c r="EDC75" s="103"/>
      <c r="EDD75" s="103"/>
      <c r="EDE75" s="103"/>
      <c r="EDF75" s="103"/>
      <c r="EDG75" s="103"/>
      <c r="EDH75" s="103"/>
      <c r="EDI75" s="103"/>
      <c r="EDJ75" s="103"/>
      <c r="EDK75" s="103"/>
      <c r="EDL75" s="103"/>
      <c r="EDM75" s="103"/>
      <c r="EDN75" s="103"/>
      <c r="EDO75" s="103"/>
      <c r="EDP75" s="103"/>
      <c r="EDQ75" s="103"/>
      <c r="EDR75" s="103"/>
      <c r="EDS75" s="103"/>
      <c r="EDT75" s="103"/>
      <c r="EDU75" s="103"/>
      <c r="EDV75" s="103"/>
      <c r="EDW75" s="103"/>
      <c r="EDX75" s="103"/>
      <c r="EDY75" s="103"/>
      <c r="EDZ75" s="103"/>
      <c r="EEA75" s="103"/>
      <c r="EEB75" s="103"/>
      <c r="EEC75" s="103"/>
      <c r="EED75" s="103"/>
      <c r="EEE75" s="103"/>
      <c r="EEF75" s="103"/>
      <c r="EEG75" s="103"/>
      <c r="EEH75" s="103"/>
      <c r="EEI75" s="103"/>
      <c r="EEJ75" s="103"/>
      <c r="EEK75" s="103"/>
      <c r="EEL75" s="103"/>
      <c r="EEM75" s="103"/>
      <c r="EEN75" s="103"/>
      <c r="EEO75" s="103"/>
      <c r="EEP75" s="103"/>
      <c r="EEQ75" s="103"/>
      <c r="EER75" s="103"/>
      <c r="EES75" s="103"/>
      <c r="EET75" s="103"/>
      <c r="EEU75" s="103"/>
      <c r="EEV75" s="103"/>
      <c r="EEW75" s="103"/>
      <c r="EEX75" s="103"/>
      <c r="EEY75" s="103"/>
      <c r="EEZ75" s="103"/>
      <c r="EFA75" s="103"/>
      <c r="EFB75" s="103"/>
      <c r="EFC75" s="103"/>
      <c r="EFD75" s="103"/>
      <c r="EFE75" s="103"/>
      <c r="EFF75" s="103"/>
      <c r="EFG75" s="103"/>
      <c r="EFH75" s="103"/>
      <c r="EFI75" s="103"/>
      <c r="EFJ75" s="103"/>
      <c r="EFK75" s="103"/>
      <c r="EFL75" s="103"/>
      <c r="EFM75" s="103"/>
      <c r="EFN75" s="103"/>
      <c r="EFO75" s="103"/>
      <c r="EFP75" s="103"/>
      <c r="EFQ75" s="103"/>
      <c r="EFR75" s="103"/>
      <c r="EFS75" s="103"/>
      <c r="EFT75" s="103"/>
      <c r="EFU75" s="103"/>
      <c r="EFV75" s="103"/>
      <c r="EFW75" s="103"/>
      <c r="EFX75" s="103"/>
      <c r="EFY75" s="103"/>
      <c r="EFZ75" s="103"/>
      <c r="EGA75" s="103"/>
      <c r="EGB75" s="103"/>
      <c r="EGC75" s="103"/>
      <c r="EGD75" s="103"/>
      <c r="EGE75" s="103"/>
      <c r="EGF75" s="103"/>
      <c r="EGG75" s="103"/>
      <c r="EGH75" s="103"/>
      <c r="EGI75" s="103"/>
      <c r="EGJ75" s="103"/>
      <c r="EGK75" s="103"/>
      <c r="EGL75" s="103"/>
      <c r="EGM75" s="103"/>
      <c r="EGN75" s="103"/>
      <c r="EGO75" s="103"/>
      <c r="EGP75" s="103"/>
      <c r="EGQ75" s="103"/>
      <c r="EGR75" s="103"/>
      <c r="EGS75" s="103"/>
      <c r="EGT75" s="103"/>
      <c r="EGU75" s="103"/>
      <c r="EGV75" s="103"/>
      <c r="EGW75" s="103"/>
      <c r="EGX75" s="103"/>
      <c r="EGY75" s="103"/>
      <c r="EGZ75" s="103"/>
      <c r="EHA75" s="103"/>
      <c r="EHB75" s="103"/>
      <c r="EHC75" s="103"/>
      <c r="EHD75" s="103"/>
      <c r="EHE75" s="103"/>
      <c r="EHF75" s="103"/>
      <c r="EHG75" s="103"/>
      <c r="EHH75" s="103"/>
      <c r="EHI75" s="103"/>
      <c r="EHJ75" s="103"/>
      <c r="EHK75" s="103"/>
      <c r="EHL75" s="103"/>
      <c r="EHM75" s="103"/>
      <c r="EHN75" s="103"/>
      <c r="EHO75" s="103"/>
      <c r="EHP75" s="103"/>
      <c r="EHQ75" s="103"/>
      <c r="EHR75" s="103"/>
      <c r="EHS75" s="103"/>
      <c r="EHT75" s="103"/>
      <c r="EHU75" s="103"/>
      <c r="EHV75" s="103"/>
      <c r="EHW75" s="103"/>
      <c r="EHX75" s="103"/>
      <c r="EHY75" s="103"/>
      <c r="EHZ75" s="103"/>
      <c r="EIA75" s="103"/>
      <c r="EIB75" s="103"/>
      <c r="EIC75" s="103"/>
      <c r="EID75" s="103"/>
      <c r="EIE75" s="103"/>
      <c r="EIF75" s="103"/>
      <c r="EIG75" s="103"/>
      <c r="EIH75" s="103"/>
      <c r="EII75" s="103"/>
      <c r="EIJ75" s="103"/>
      <c r="EIK75" s="103"/>
      <c r="EIL75" s="103"/>
      <c r="EIM75" s="103"/>
      <c r="EIN75" s="103"/>
      <c r="EIO75" s="103"/>
      <c r="EIP75" s="103"/>
      <c r="EIQ75" s="103"/>
      <c r="EIR75" s="103"/>
      <c r="EIS75" s="103"/>
      <c r="EIT75" s="103"/>
      <c r="EIU75" s="103"/>
      <c r="EIV75" s="103"/>
      <c r="EIW75" s="103"/>
      <c r="EIX75" s="103"/>
      <c r="EIY75" s="103"/>
      <c r="EIZ75" s="103"/>
      <c r="EJA75" s="103"/>
      <c r="EJB75" s="103"/>
      <c r="EJC75" s="103"/>
      <c r="EJD75" s="103"/>
      <c r="EJE75" s="103"/>
      <c r="EJF75" s="103"/>
      <c r="EJG75" s="103"/>
      <c r="EJH75" s="103"/>
      <c r="EJI75" s="103"/>
      <c r="EJJ75" s="103"/>
      <c r="EJK75" s="103"/>
      <c r="EJL75" s="103"/>
      <c r="EJM75" s="103"/>
      <c r="EJN75" s="103"/>
      <c r="EJO75" s="103"/>
      <c r="EJP75" s="103"/>
      <c r="EJQ75" s="103"/>
      <c r="EJR75" s="103"/>
      <c r="EJS75" s="103"/>
      <c r="EJT75" s="103"/>
      <c r="EJU75" s="103"/>
      <c r="EJV75" s="103"/>
      <c r="EJW75" s="103"/>
      <c r="EJX75" s="103"/>
      <c r="EJY75" s="103"/>
      <c r="EJZ75" s="103"/>
      <c r="EKA75" s="103"/>
      <c r="EKB75" s="103"/>
      <c r="EKC75" s="103"/>
      <c r="EKD75" s="103"/>
      <c r="EKE75" s="103"/>
      <c r="EKF75" s="103"/>
      <c r="EKG75" s="103"/>
      <c r="EKH75" s="103"/>
      <c r="EKI75" s="103"/>
      <c r="EKJ75" s="103"/>
      <c r="EKK75" s="103"/>
      <c r="EKL75" s="103"/>
      <c r="EKM75" s="103"/>
      <c r="EKN75" s="103"/>
      <c r="EKO75" s="103"/>
      <c r="EKP75" s="103"/>
      <c r="EKQ75" s="103"/>
      <c r="EKR75" s="103"/>
      <c r="EKS75" s="103"/>
      <c r="EKT75" s="103"/>
      <c r="EKU75" s="103"/>
      <c r="EKV75" s="103"/>
      <c r="EKW75" s="103"/>
      <c r="EKX75" s="103"/>
      <c r="EKY75" s="103"/>
      <c r="EKZ75" s="103"/>
      <c r="ELA75" s="103"/>
      <c r="ELB75" s="103"/>
      <c r="ELC75" s="103"/>
      <c r="ELD75" s="103"/>
      <c r="ELE75" s="103"/>
      <c r="ELF75" s="103"/>
      <c r="ELG75" s="103"/>
      <c r="ELH75" s="103"/>
      <c r="ELI75" s="103"/>
      <c r="ELJ75" s="103"/>
      <c r="ELK75" s="103"/>
      <c r="ELL75" s="103"/>
      <c r="ELM75" s="103"/>
      <c r="ELN75" s="103"/>
      <c r="ELO75" s="103"/>
      <c r="ELP75" s="103"/>
      <c r="ELQ75" s="103"/>
      <c r="ELR75" s="103"/>
      <c r="ELS75" s="103"/>
      <c r="ELT75" s="103"/>
      <c r="ELU75" s="103"/>
      <c r="ELV75" s="103"/>
      <c r="ELW75" s="103"/>
      <c r="ELX75" s="103"/>
      <c r="ELY75" s="103"/>
      <c r="ELZ75" s="103"/>
      <c r="EMA75" s="103"/>
      <c r="EMB75" s="103"/>
      <c r="EMC75" s="103"/>
      <c r="EMD75" s="103"/>
      <c r="EME75" s="103"/>
      <c r="EMF75" s="103"/>
      <c r="EMG75" s="103"/>
      <c r="EMH75" s="103"/>
      <c r="EMI75" s="103"/>
      <c r="EMJ75" s="103"/>
      <c r="EMK75" s="103"/>
      <c r="EML75" s="103"/>
      <c r="EMM75" s="103"/>
      <c r="EMN75" s="103"/>
      <c r="EMO75" s="103"/>
      <c r="EMP75" s="103"/>
      <c r="EMQ75" s="103"/>
      <c r="EMR75" s="103"/>
      <c r="EMS75" s="103"/>
      <c r="EMT75" s="103"/>
      <c r="EMU75" s="103"/>
      <c r="EMV75" s="103"/>
      <c r="EMW75" s="103"/>
      <c r="EMX75" s="103"/>
      <c r="EMY75" s="103"/>
      <c r="EMZ75" s="103"/>
      <c r="ENA75" s="103"/>
      <c r="ENB75" s="103"/>
      <c r="ENC75" s="103"/>
      <c r="END75" s="103"/>
      <c r="ENE75" s="103"/>
      <c r="ENF75" s="103"/>
      <c r="ENG75" s="103"/>
      <c r="ENH75" s="103"/>
      <c r="ENI75" s="103"/>
      <c r="ENJ75" s="103"/>
      <c r="ENK75" s="103"/>
      <c r="ENL75" s="103"/>
      <c r="ENM75" s="103"/>
      <c r="ENN75" s="103"/>
      <c r="ENO75" s="103"/>
      <c r="ENP75" s="103"/>
      <c r="ENQ75" s="103"/>
      <c r="ENR75" s="103"/>
      <c r="ENS75" s="103"/>
      <c r="ENT75" s="103"/>
      <c r="ENU75" s="103"/>
      <c r="ENV75" s="103"/>
      <c r="ENW75" s="103"/>
      <c r="ENX75" s="103"/>
      <c r="ENY75" s="103"/>
      <c r="ENZ75" s="103"/>
      <c r="EOA75" s="103"/>
      <c r="EOB75" s="103"/>
      <c r="EOC75" s="103"/>
      <c r="EOD75" s="103"/>
      <c r="EOE75" s="103"/>
      <c r="EOF75" s="103"/>
      <c r="EOG75" s="103"/>
      <c r="EOH75" s="103"/>
      <c r="EOI75" s="103"/>
      <c r="EOJ75" s="103"/>
      <c r="EOK75" s="103"/>
      <c r="EOL75" s="103"/>
      <c r="EOM75" s="103"/>
      <c r="EON75" s="103"/>
      <c r="EOO75" s="103"/>
      <c r="EOP75" s="103"/>
      <c r="EOQ75" s="103"/>
      <c r="EOR75" s="103"/>
      <c r="EOS75" s="103"/>
      <c r="EOT75" s="103"/>
      <c r="EOU75" s="103"/>
      <c r="EOV75" s="103"/>
      <c r="EOW75" s="103"/>
      <c r="EOX75" s="103"/>
      <c r="EOY75" s="103"/>
      <c r="EOZ75" s="103"/>
      <c r="EPA75" s="103"/>
      <c r="EPB75" s="103"/>
      <c r="EPC75" s="103"/>
      <c r="EPD75" s="103"/>
      <c r="EPE75" s="103"/>
      <c r="EPF75" s="103"/>
      <c r="EPG75" s="103"/>
      <c r="EPH75" s="103"/>
      <c r="EPI75" s="103"/>
      <c r="EPJ75" s="103"/>
      <c r="EPK75" s="103"/>
      <c r="EPL75" s="103"/>
      <c r="EPM75" s="103"/>
      <c r="EPN75" s="103"/>
      <c r="EPO75" s="103"/>
      <c r="EPP75" s="103"/>
      <c r="EPQ75" s="103"/>
      <c r="EPR75" s="103"/>
      <c r="EPS75" s="103"/>
      <c r="EPT75" s="103"/>
      <c r="EPU75" s="103"/>
      <c r="EPV75" s="103"/>
      <c r="EPW75" s="103"/>
      <c r="EPX75" s="103"/>
      <c r="EPY75" s="103"/>
      <c r="EPZ75" s="103"/>
      <c r="EQA75" s="103"/>
      <c r="EQB75" s="103"/>
      <c r="EQC75" s="103"/>
      <c r="EQD75" s="103"/>
      <c r="EQE75" s="103"/>
      <c r="EQF75" s="103"/>
      <c r="EQG75" s="103"/>
      <c r="EQH75" s="103"/>
      <c r="EQI75" s="103"/>
      <c r="EQJ75" s="103"/>
      <c r="EQK75" s="103"/>
      <c r="EQL75" s="103"/>
      <c r="EQM75" s="103"/>
      <c r="EQN75" s="103"/>
      <c r="EQO75" s="103"/>
      <c r="EQP75" s="103"/>
      <c r="EQQ75" s="103"/>
      <c r="EQR75" s="103"/>
      <c r="EQS75" s="103"/>
      <c r="EQT75" s="103"/>
      <c r="EQU75" s="103"/>
      <c r="EQV75" s="103"/>
      <c r="EQW75" s="103"/>
      <c r="EQX75" s="103"/>
      <c r="EQY75" s="103"/>
      <c r="EQZ75" s="103"/>
      <c r="ERA75" s="103"/>
      <c r="ERB75" s="103"/>
      <c r="ERC75" s="103"/>
      <c r="ERD75" s="103"/>
      <c r="ERE75" s="103"/>
      <c r="ERF75" s="103"/>
      <c r="ERG75" s="103"/>
      <c r="ERH75" s="103"/>
      <c r="ERI75" s="103"/>
      <c r="ERJ75" s="103"/>
      <c r="ERK75" s="103"/>
      <c r="ERL75" s="103"/>
      <c r="ERM75" s="103"/>
      <c r="ERN75" s="103"/>
      <c r="ERO75" s="103"/>
      <c r="ERP75" s="103"/>
      <c r="ERQ75" s="103"/>
      <c r="ERR75" s="103"/>
      <c r="ERS75" s="103"/>
      <c r="ERT75" s="103"/>
      <c r="ERU75" s="103"/>
      <c r="ERV75" s="103"/>
      <c r="ERW75" s="103"/>
      <c r="ERX75" s="103"/>
      <c r="ERY75" s="103"/>
      <c r="ERZ75" s="103"/>
      <c r="ESA75" s="103"/>
      <c r="ESB75" s="103"/>
      <c r="ESC75" s="103"/>
      <c r="ESD75" s="103"/>
      <c r="ESE75" s="103"/>
      <c r="ESF75" s="103"/>
      <c r="ESG75" s="103"/>
      <c r="ESH75" s="103"/>
      <c r="ESI75" s="103"/>
      <c r="ESJ75" s="103"/>
      <c r="ESK75" s="103"/>
      <c r="ESL75" s="103"/>
      <c r="ESM75" s="103"/>
      <c r="ESN75" s="103"/>
      <c r="ESO75" s="103"/>
      <c r="ESP75" s="103"/>
      <c r="ESQ75" s="103"/>
      <c r="ESR75" s="103"/>
      <c r="ESS75" s="103"/>
      <c r="EST75" s="103"/>
      <c r="ESU75" s="103"/>
      <c r="ESV75" s="103"/>
      <c r="ESW75" s="103"/>
      <c r="ESX75" s="103"/>
      <c r="ESY75" s="103"/>
      <c r="ESZ75" s="103"/>
      <c r="ETA75" s="103"/>
      <c r="ETB75" s="103"/>
      <c r="ETC75" s="103"/>
      <c r="ETD75" s="103"/>
      <c r="ETE75" s="103"/>
      <c r="ETF75" s="103"/>
      <c r="ETG75" s="103"/>
      <c r="ETH75" s="103"/>
      <c r="ETI75" s="103"/>
      <c r="ETJ75" s="103"/>
      <c r="ETK75" s="103"/>
      <c r="ETL75" s="103"/>
      <c r="ETM75" s="103"/>
      <c r="ETN75" s="103"/>
      <c r="ETO75" s="103"/>
      <c r="ETP75" s="103"/>
      <c r="ETQ75" s="103"/>
      <c r="ETR75" s="103"/>
      <c r="ETS75" s="103"/>
      <c r="ETT75" s="103"/>
      <c r="ETU75" s="103"/>
      <c r="ETV75" s="103"/>
      <c r="ETW75" s="103"/>
      <c r="ETX75" s="103"/>
      <c r="ETY75" s="103"/>
      <c r="ETZ75" s="103"/>
      <c r="EUA75" s="103"/>
      <c r="EUB75" s="103"/>
      <c r="EUC75" s="103"/>
      <c r="EUD75" s="103"/>
      <c r="EUE75" s="103"/>
      <c r="EUF75" s="103"/>
      <c r="EUG75" s="103"/>
      <c r="EUH75" s="103"/>
      <c r="EUI75" s="103"/>
      <c r="EUJ75" s="103"/>
      <c r="EUK75" s="103"/>
      <c r="EUL75" s="103"/>
      <c r="EUM75" s="103"/>
      <c r="EUN75" s="103"/>
      <c r="EUO75" s="103"/>
      <c r="EUP75" s="103"/>
      <c r="EUQ75" s="103"/>
      <c r="EUR75" s="103"/>
      <c r="EUS75" s="103"/>
      <c r="EUT75" s="103"/>
      <c r="EUU75" s="103"/>
      <c r="EUV75" s="103"/>
      <c r="EUW75" s="103"/>
      <c r="EUX75" s="103"/>
      <c r="EUY75" s="103"/>
      <c r="EUZ75" s="103"/>
      <c r="EVA75" s="103"/>
      <c r="EVB75" s="103"/>
      <c r="EVC75" s="103"/>
      <c r="EVD75" s="103"/>
      <c r="EVE75" s="103"/>
      <c r="EVF75" s="103"/>
      <c r="EVG75" s="103"/>
      <c r="EVH75" s="103"/>
      <c r="EVI75" s="103"/>
      <c r="EVJ75" s="103"/>
      <c r="EVK75" s="103"/>
      <c r="EVL75" s="103"/>
      <c r="EVM75" s="103"/>
      <c r="EVN75" s="103"/>
      <c r="EVO75" s="103"/>
      <c r="EVP75" s="103"/>
      <c r="EVQ75" s="103"/>
      <c r="EVR75" s="103"/>
      <c r="EVS75" s="103"/>
      <c r="EVT75" s="103"/>
      <c r="EVU75" s="103"/>
      <c r="EVV75" s="103"/>
      <c r="EVW75" s="103"/>
      <c r="EVX75" s="103"/>
      <c r="EVY75" s="103"/>
      <c r="EVZ75" s="103"/>
      <c r="EWA75" s="103"/>
      <c r="EWB75" s="103"/>
      <c r="EWC75" s="103"/>
      <c r="EWD75" s="103"/>
      <c r="EWE75" s="103"/>
      <c r="EWF75" s="103"/>
      <c r="EWG75" s="103"/>
      <c r="EWH75" s="103"/>
      <c r="EWI75" s="103"/>
      <c r="EWJ75" s="103"/>
      <c r="EWK75" s="103"/>
      <c r="EWL75" s="103"/>
      <c r="EWM75" s="103"/>
      <c r="EWN75" s="103"/>
      <c r="EWO75" s="103"/>
      <c r="EWP75" s="103"/>
      <c r="EWQ75" s="103"/>
      <c r="EWR75" s="103"/>
      <c r="EWS75" s="103"/>
      <c r="EWT75" s="103"/>
      <c r="EWU75" s="103"/>
      <c r="EWV75" s="103"/>
      <c r="EWW75" s="103"/>
      <c r="EWX75" s="103"/>
      <c r="EWY75" s="103"/>
      <c r="EWZ75" s="103"/>
      <c r="EXA75" s="103"/>
      <c r="EXB75" s="103"/>
      <c r="EXC75" s="103"/>
      <c r="EXD75" s="103"/>
      <c r="EXE75" s="103"/>
      <c r="EXF75" s="103"/>
      <c r="EXG75" s="103"/>
      <c r="EXH75" s="103"/>
      <c r="EXI75" s="103"/>
      <c r="EXJ75" s="103"/>
      <c r="EXK75" s="103"/>
      <c r="EXL75" s="103"/>
      <c r="EXM75" s="103"/>
      <c r="EXN75" s="103"/>
      <c r="EXO75" s="103"/>
      <c r="EXP75" s="103"/>
      <c r="EXQ75" s="103"/>
      <c r="EXR75" s="103"/>
      <c r="EXS75" s="103"/>
      <c r="EXT75" s="103"/>
      <c r="EXU75" s="103"/>
      <c r="EXV75" s="103"/>
      <c r="EXW75" s="103"/>
      <c r="EXX75" s="103"/>
      <c r="EXY75" s="103"/>
      <c r="EXZ75" s="103"/>
      <c r="EYA75" s="103"/>
      <c r="EYB75" s="103"/>
      <c r="EYC75" s="103"/>
      <c r="EYD75" s="103"/>
      <c r="EYE75" s="103"/>
      <c r="EYF75" s="103"/>
      <c r="EYG75" s="103"/>
      <c r="EYH75" s="103"/>
      <c r="EYI75" s="103"/>
      <c r="EYJ75" s="103"/>
      <c r="EYK75" s="103"/>
      <c r="EYL75" s="103"/>
      <c r="EYM75" s="103"/>
      <c r="EYN75" s="103"/>
      <c r="EYO75" s="103"/>
      <c r="EYP75" s="103"/>
      <c r="EYQ75" s="103"/>
      <c r="EYR75" s="103"/>
      <c r="EYS75" s="103"/>
      <c r="EYT75" s="103"/>
      <c r="EYU75" s="103"/>
      <c r="EYV75" s="103"/>
      <c r="EYW75" s="103"/>
      <c r="EYX75" s="103"/>
      <c r="EYY75" s="103"/>
      <c r="EYZ75" s="103"/>
      <c r="EZA75" s="103"/>
      <c r="EZB75" s="103"/>
      <c r="EZC75" s="103"/>
      <c r="EZD75" s="103"/>
      <c r="EZE75" s="103"/>
      <c r="EZF75" s="103"/>
      <c r="EZG75" s="103"/>
      <c r="EZH75" s="103"/>
      <c r="EZI75" s="103"/>
      <c r="EZJ75" s="103"/>
      <c r="EZK75" s="103"/>
      <c r="EZL75" s="103"/>
      <c r="EZM75" s="103"/>
      <c r="EZN75" s="103"/>
      <c r="EZO75" s="103"/>
      <c r="EZP75" s="103"/>
      <c r="EZQ75" s="103"/>
      <c r="EZR75" s="103"/>
      <c r="EZS75" s="103"/>
      <c r="EZT75" s="103"/>
      <c r="EZU75" s="103"/>
      <c r="EZV75" s="103"/>
      <c r="EZW75" s="103"/>
      <c r="EZX75" s="103"/>
      <c r="EZY75" s="103"/>
      <c r="EZZ75" s="103"/>
      <c r="FAA75" s="103"/>
      <c r="FAB75" s="103"/>
      <c r="FAC75" s="103"/>
      <c r="FAD75" s="103"/>
      <c r="FAE75" s="103"/>
      <c r="FAF75" s="103"/>
      <c r="FAG75" s="103"/>
      <c r="FAH75" s="103"/>
      <c r="FAI75" s="103"/>
      <c r="FAJ75" s="103"/>
      <c r="FAK75" s="103"/>
      <c r="FAL75" s="103"/>
      <c r="FAM75" s="103"/>
      <c r="FAN75" s="103"/>
      <c r="FAO75" s="103"/>
      <c r="FAP75" s="103"/>
      <c r="FAQ75" s="103"/>
      <c r="FAR75" s="103"/>
      <c r="FAS75" s="103"/>
      <c r="FAT75" s="103"/>
      <c r="FAU75" s="103"/>
      <c r="FAV75" s="103"/>
      <c r="FAW75" s="103"/>
      <c r="FAX75" s="103"/>
      <c r="FAY75" s="103"/>
      <c r="FAZ75" s="103"/>
      <c r="FBA75" s="103"/>
      <c r="FBB75" s="103"/>
      <c r="FBC75" s="103"/>
      <c r="FBD75" s="103"/>
      <c r="FBE75" s="103"/>
      <c r="FBF75" s="103"/>
      <c r="FBG75" s="103"/>
      <c r="FBH75" s="103"/>
      <c r="FBI75" s="103"/>
      <c r="FBJ75" s="103"/>
      <c r="FBK75" s="103"/>
      <c r="FBL75" s="103"/>
      <c r="FBM75" s="103"/>
      <c r="FBN75" s="103"/>
      <c r="FBO75" s="103"/>
      <c r="FBP75" s="103"/>
      <c r="FBQ75" s="103"/>
      <c r="FBR75" s="103"/>
      <c r="FBS75" s="103"/>
      <c r="FBT75" s="103"/>
      <c r="FBU75" s="103"/>
      <c r="FBV75" s="103"/>
      <c r="FBW75" s="103"/>
      <c r="FBX75" s="103"/>
      <c r="FBY75" s="103"/>
      <c r="FBZ75" s="103"/>
      <c r="FCA75" s="103"/>
      <c r="FCB75" s="103"/>
      <c r="FCC75" s="103"/>
      <c r="FCD75" s="103"/>
      <c r="FCE75" s="103"/>
      <c r="FCF75" s="103"/>
      <c r="FCG75" s="103"/>
      <c r="FCH75" s="103"/>
      <c r="FCI75" s="103"/>
      <c r="FCJ75" s="103"/>
      <c r="FCK75" s="103"/>
      <c r="FCL75" s="103"/>
      <c r="FCM75" s="103"/>
      <c r="FCN75" s="103"/>
      <c r="FCO75" s="103"/>
      <c r="FCP75" s="103"/>
      <c r="FCQ75" s="103"/>
      <c r="FCR75" s="103"/>
      <c r="FCS75" s="103"/>
      <c r="FCT75" s="103"/>
      <c r="FCU75" s="103"/>
      <c r="FCV75" s="103"/>
      <c r="FCW75" s="103"/>
      <c r="FCX75" s="103"/>
      <c r="FCY75" s="103"/>
      <c r="FCZ75" s="103"/>
      <c r="FDA75" s="103"/>
      <c r="FDB75" s="103"/>
      <c r="FDC75" s="103"/>
      <c r="FDD75" s="103"/>
      <c r="FDE75" s="103"/>
      <c r="FDF75" s="103"/>
      <c r="FDG75" s="103"/>
      <c r="FDH75" s="103"/>
      <c r="FDI75" s="103"/>
      <c r="FDJ75" s="103"/>
      <c r="FDK75" s="103"/>
      <c r="FDL75" s="103"/>
      <c r="FDM75" s="103"/>
      <c r="FDN75" s="103"/>
      <c r="FDO75" s="103"/>
      <c r="FDP75" s="103"/>
      <c r="FDQ75" s="103"/>
      <c r="FDR75" s="103"/>
      <c r="FDS75" s="103"/>
      <c r="FDT75" s="103"/>
      <c r="FDU75" s="103"/>
      <c r="FDV75" s="103"/>
      <c r="FDW75" s="103"/>
      <c r="FDX75" s="103"/>
      <c r="FDY75" s="103"/>
      <c r="FDZ75" s="103"/>
      <c r="FEA75" s="103"/>
      <c r="FEB75" s="103"/>
      <c r="FEC75" s="103"/>
      <c r="FED75" s="103"/>
      <c r="FEE75" s="103"/>
      <c r="FEF75" s="103"/>
      <c r="FEG75" s="103"/>
      <c r="FEH75" s="103"/>
      <c r="FEI75" s="103"/>
      <c r="FEJ75" s="103"/>
      <c r="FEK75" s="103"/>
      <c r="FEL75" s="103"/>
      <c r="FEM75" s="103"/>
      <c r="FEN75" s="103"/>
      <c r="FEO75" s="103"/>
      <c r="FEP75" s="103"/>
      <c r="FEQ75" s="103"/>
      <c r="FER75" s="103"/>
      <c r="FES75" s="103"/>
      <c r="FET75" s="103"/>
      <c r="FEU75" s="103"/>
      <c r="FEV75" s="103"/>
      <c r="FEW75" s="103"/>
      <c r="FEX75" s="103"/>
      <c r="FEY75" s="103"/>
      <c r="FEZ75" s="103"/>
      <c r="FFA75" s="103"/>
      <c r="FFB75" s="103"/>
      <c r="FFC75" s="103"/>
      <c r="FFD75" s="103"/>
      <c r="FFE75" s="103"/>
      <c r="FFF75" s="103"/>
      <c r="FFG75" s="103"/>
      <c r="FFH75" s="103"/>
      <c r="FFI75" s="103"/>
      <c r="FFJ75" s="103"/>
      <c r="FFK75" s="103"/>
      <c r="FFL75" s="103"/>
      <c r="FFM75" s="103"/>
      <c r="FFN75" s="103"/>
      <c r="FFO75" s="103"/>
      <c r="FFP75" s="103"/>
      <c r="FFQ75" s="103"/>
      <c r="FFR75" s="103"/>
      <c r="FFS75" s="103"/>
      <c r="FFT75" s="103"/>
      <c r="FFU75" s="103"/>
      <c r="FFV75" s="103"/>
      <c r="FFW75" s="103"/>
      <c r="FFX75" s="103"/>
      <c r="FFY75" s="103"/>
      <c r="FFZ75" s="103"/>
      <c r="FGA75" s="103"/>
      <c r="FGB75" s="103"/>
      <c r="FGC75" s="103"/>
      <c r="FGD75" s="103"/>
      <c r="FGE75" s="103"/>
      <c r="FGF75" s="103"/>
      <c r="FGG75" s="103"/>
      <c r="FGH75" s="103"/>
      <c r="FGI75" s="103"/>
      <c r="FGJ75" s="103"/>
      <c r="FGK75" s="103"/>
      <c r="FGL75" s="103"/>
      <c r="FGM75" s="103"/>
      <c r="FGN75" s="103"/>
      <c r="FGO75" s="103"/>
      <c r="FGP75" s="103"/>
      <c r="FGQ75" s="103"/>
      <c r="FGR75" s="103"/>
      <c r="FGS75" s="103"/>
      <c r="FGT75" s="103"/>
      <c r="FGU75" s="103"/>
      <c r="FGV75" s="103"/>
      <c r="FGW75" s="103"/>
      <c r="FGX75" s="103"/>
      <c r="FGY75" s="103"/>
      <c r="FGZ75" s="103"/>
      <c r="FHA75" s="103"/>
      <c r="FHB75" s="103"/>
      <c r="FHC75" s="103"/>
      <c r="FHD75" s="103"/>
      <c r="FHE75" s="103"/>
      <c r="FHF75" s="103"/>
      <c r="FHG75" s="103"/>
      <c r="FHH75" s="103"/>
      <c r="FHI75" s="103"/>
      <c r="FHJ75" s="103"/>
      <c r="FHK75" s="103"/>
      <c r="FHL75" s="103"/>
      <c r="FHM75" s="103"/>
      <c r="FHN75" s="103"/>
      <c r="FHO75" s="103"/>
      <c r="FHP75" s="103"/>
      <c r="FHQ75" s="103"/>
      <c r="FHR75" s="103"/>
      <c r="FHS75" s="103"/>
      <c r="FHT75" s="103"/>
      <c r="FHU75" s="103"/>
      <c r="FHV75" s="103"/>
      <c r="FHW75" s="103"/>
      <c r="FHX75" s="103"/>
      <c r="FHY75" s="103"/>
      <c r="FHZ75" s="103"/>
      <c r="FIA75" s="103"/>
      <c r="FIB75" s="103"/>
      <c r="FIC75" s="103"/>
      <c r="FID75" s="103"/>
      <c r="FIE75" s="103"/>
      <c r="FIF75" s="103"/>
      <c r="FIG75" s="103"/>
      <c r="FIH75" s="103"/>
      <c r="FII75" s="103"/>
      <c r="FIJ75" s="103"/>
      <c r="FIK75" s="103"/>
      <c r="FIL75" s="103"/>
      <c r="FIM75" s="103"/>
      <c r="FIN75" s="103"/>
      <c r="FIO75" s="103"/>
      <c r="FIP75" s="103"/>
      <c r="FIQ75" s="103"/>
      <c r="FIR75" s="103"/>
      <c r="FIS75" s="103"/>
      <c r="FIT75" s="103"/>
      <c r="FIU75" s="103"/>
      <c r="FIV75" s="103"/>
      <c r="FIW75" s="103"/>
      <c r="FIX75" s="103"/>
      <c r="FIY75" s="103"/>
      <c r="FIZ75" s="103"/>
      <c r="FJA75" s="103"/>
      <c r="FJB75" s="103"/>
      <c r="FJC75" s="103"/>
      <c r="FJD75" s="103"/>
      <c r="FJE75" s="103"/>
      <c r="FJF75" s="103"/>
      <c r="FJG75" s="103"/>
      <c r="FJH75" s="103"/>
      <c r="FJI75" s="103"/>
      <c r="FJJ75" s="103"/>
      <c r="FJK75" s="103"/>
      <c r="FJL75" s="103"/>
      <c r="FJM75" s="103"/>
      <c r="FJN75" s="103"/>
      <c r="FJO75" s="103"/>
      <c r="FJP75" s="103"/>
      <c r="FJQ75" s="103"/>
      <c r="FJR75" s="103"/>
      <c r="FJS75" s="103"/>
      <c r="FJT75" s="103"/>
      <c r="FJU75" s="103"/>
      <c r="FJV75" s="103"/>
      <c r="FJW75" s="103"/>
      <c r="FJX75" s="103"/>
      <c r="FJY75" s="103"/>
      <c r="FJZ75" s="103"/>
      <c r="FKA75" s="103"/>
      <c r="FKB75" s="103"/>
      <c r="FKC75" s="103"/>
      <c r="FKD75" s="103"/>
      <c r="FKE75" s="103"/>
      <c r="FKF75" s="103"/>
      <c r="FKG75" s="103"/>
      <c r="FKH75" s="103"/>
      <c r="FKI75" s="103"/>
      <c r="FKJ75" s="103"/>
      <c r="FKK75" s="103"/>
      <c r="FKL75" s="103"/>
      <c r="FKM75" s="103"/>
      <c r="FKN75" s="103"/>
      <c r="FKO75" s="103"/>
      <c r="FKP75" s="103"/>
      <c r="FKQ75" s="103"/>
      <c r="FKR75" s="103"/>
      <c r="FKS75" s="103"/>
      <c r="FKT75" s="103"/>
      <c r="FKU75" s="103"/>
      <c r="FKV75" s="103"/>
      <c r="FKW75" s="103"/>
      <c r="FKX75" s="103"/>
      <c r="FKY75" s="103"/>
      <c r="FKZ75" s="103"/>
      <c r="FLA75" s="103"/>
      <c r="FLB75" s="103"/>
      <c r="FLC75" s="103"/>
      <c r="FLD75" s="103"/>
      <c r="FLE75" s="103"/>
      <c r="FLF75" s="103"/>
      <c r="FLG75" s="103"/>
      <c r="FLH75" s="103"/>
      <c r="FLI75" s="103"/>
      <c r="FLJ75" s="103"/>
      <c r="FLK75" s="103"/>
      <c r="FLL75" s="103"/>
      <c r="FLM75" s="103"/>
      <c r="FLN75" s="103"/>
      <c r="FLO75" s="103"/>
      <c r="FLP75" s="103"/>
      <c r="FLQ75" s="103"/>
      <c r="FLR75" s="103"/>
      <c r="FLS75" s="103"/>
      <c r="FLT75" s="103"/>
      <c r="FLU75" s="103"/>
      <c r="FLV75" s="103"/>
      <c r="FLW75" s="103"/>
      <c r="FLX75" s="103"/>
      <c r="FLY75" s="103"/>
      <c r="FLZ75" s="103"/>
      <c r="FMA75" s="103"/>
      <c r="FMB75" s="103"/>
      <c r="FMC75" s="103"/>
      <c r="FMD75" s="103"/>
      <c r="FME75" s="103"/>
      <c r="FMF75" s="103"/>
      <c r="FMG75" s="103"/>
      <c r="FMH75" s="103"/>
      <c r="FMI75" s="103"/>
      <c r="FMJ75" s="103"/>
      <c r="FMK75" s="103"/>
      <c r="FML75" s="103"/>
      <c r="FMM75" s="103"/>
      <c r="FMN75" s="103"/>
      <c r="FMO75" s="103"/>
      <c r="FMP75" s="103"/>
      <c r="FMQ75" s="103"/>
      <c r="FMR75" s="103"/>
      <c r="FMS75" s="103"/>
      <c r="FMT75" s="103"/>
      <c r="FMU75" s="103"/>
      <c r="FMV75" s="103"/>
      <c r="FMW75" s="103"/>
      <c r="FMX75" s="103"/>
      <c r="FMY75" s="103"/>
      <c r="FMZ75" s="103"/>
      <c r="FNA75" s="103"/>
      <c r="FNB75" s="103"/>
      <c r="FNC75" s="103"/>
      <c r="FND75" s="103"/>
      <c r="FNE75" s="103"/>
      <c r="FNF75" s="103"/>
      <c r="FNG75" s="103"/>
      <c r="FNH75" s="103"/>
      <c r="FNI75" s="103"/>
      <c r="FNJ75" s="103"/>
      <c r="FNK75" s="103"/>
      <c r="FNL75" s="103"/>
      <c r="FNM75" s="103"/>
      <c r="FNN75" s="103"/>
      <c r="FNO75" s="103"/>
      <c r="FNP75" s="103"/>
      <c r="FNQ75" s="103"/>
      <c r="FNR75" s="103"/>
      <c r="FNS75" s="103"/>
      <c r="FNT75" s="103"/>
      <c r="FNU75" s="103"/>
      <c r="FNV75" s="103"/>
      <c r="FNW75" s="103"/>
      <c r="FNX75" s="103"/>
      <c r="FNY75" s="103"/>
      <c r="FNZ75" s="103"/>
      <c r="FOA75" s="103"/>
      <c r="FOB75" s="103"/>
      <c r="FOC75" s="103"/>
      <c r="FOD75" s="103"/>
      <c r="FOE75" s="103"/>
      <c r="FOF75" s="103"/>
      <c r="FOG75" s="103"/>
      <c r="FOH75" s="103"/>
      <c r="FOI75" s="103"/>
      <c r="FOJ75" s="103"/>
      <c r="FOK75" s="103"/>
      <c r="FOL75" s="103"/>
      <c r="FOM75" s="103"/>
      <c r="FON75" s="103"/>
      <c r="FOO75" s="103"/>
      <c r="FOP75" s="103"/>
      <c r="FOQ75" s="103"/>
      <c r="FOR75" s="103"/>
      <c r="FOS75" s="103"/>
      <c r="FOT75" s="103"/>
      <c r="FOU75" s="103"/>
      <c r="FOV75" s="103"/>
      <c r="FOW75" s="103"/>
      <c r="FOX75" s="103"/>
      <c r="FOY75" s="103"/>
      <c r="FOZ75" s="103"/>
      <c r="FPA75" s="103"/>
      <c r="FPB75" s="103"/>
      <c r="FPC75" s="103"/>
      <c r="FPD75" s="103"/>
      <c r="FPE75" s="103"/>
      <c r="FPF75" s="103"/>
      <c r="FPG75" s="103"/>
      <c r="FPH75" s="103"/>
      <c r="FPI75" s="103"/>
      <c r="FPJ75" s="103"/>
      <c r="FPK75" s="103"/>
      <c r="FPL75" s="103"/>
      <c r="FPM75" s="103"/>
      <c r="FPN75" s="103"/>
      <c r="FPO75" s="103"/>
      <c r="FPP75" s="103"/>
      <c r="FPQ75" s="103"/>
      <c r="FPR75" s="103"/>
      <c r="FPS75" s="103"/>
      <c r="FPT75" s="103"/>
      <c r="FPU75" s="103"/>
      <c r="FPV75" s="103"/>
      <c r="FPW75" s="103"/>
      <c r="FPX75" s="103"/>
      <c r="FPY75" s="103"/>
      <c r="FPZ75" s="103"/>
      <c r="FQA75" s="103"/>
      <c r="FQB75" s="103"/>
      <c r="FQC75" s="103"/>
      <c r="FQD75" s="103"/>
      <c r="FQE75" s="103"/>
      <c r="FQF75" s="103"/>
      <c r="FQG75" s="103"/>
      <c r="FQH75" s="103"/>
      <c r="FQI75" s="103"/>
      <c r="FQJ75" s="103"/>
      <c r="FQK75" s="103"/>
      <c r="FQL75" s="103"/>
      <c r="FQM75" s="103"/>
      <c r="FQN75" s="103"/>
      <c r="FQO75" s="103"/>
      <c r="FQP75" s="103"/>
      <c r="FQQ75" s="103"/>
      <c r="FQR75" s="103"/>
      <c r="FQS75" s="103"/>
      <c r="FQT75" s="103"/>
      <c r="FQU75" s="103"/>
      <c r="FQV75" s="103"/>
      <c r="FQW75" s="103"/>
      <c r="FQX75" s="103"/>
      <c r="FQY75" s="103"/>
      <c r="FQZ75" s="103"/>
      <c r="FRA75" s="103"/>
      <c r="FRB75" s="103"/>
      <c r="FRC75" s="103"/>
      <c r="FRD75" s="103"/>
      <c r="FRE75" s="103"/>
      <c r="FRF75" s="103"/>
      <c r="FRG75" s="103"/>
      <c r="FRH75" s="103"/>
      <c r="FRI75" s="103"/>
      <c r="FRJ75" s="103"/>
      <c r="FRK75" s="103"/>
      <c r="FRL75" s="103"/>
      <c r="FRM75" s="103"/>
      <c r="FRN75" s="103"/>
      <c r="FRO75" s="103"/>
      <c r="FRP75" s="103"/>
      <c r="FRQ75" s="103"/>
      <c r="FRR75" s="103"/>
      <c r="FRS75" s="103"/>
      <c r="FRT75" s="103"/>
      <c r="FRU75" s="103"/>
      <c r="FRV75" s="103"/>
      <c r="FRW75" s="103"/>
      <c r="FRX75" s="103"/>
      <c r="FRY75" s="103"/>
      <c r="FRZ75" s="103"/>
      <c r="FSA75" s="103"/>
      <c r="FSB75" s="103"/>
      <c r="FSC75" s="103"/>
      <c r="FSD75" s="103"/>
      <c r="FSE75" s="103"/>
      <c r="FSF75" s="103"/>
      <c r="FSG75" s="103"/>
      <c r="FSH75" s="103"/>
      <c r="FSI75" s="103"/>
      <c r="FSJ75" s="103"/>
      <c r="FSK75" s="103"/>
      <c r="FSL75" s="103"/>
      <c r="FSM75" s="103"/>
      <c r="FSN75" s="103"/>
      <c r="FSO75" s="103"/>
      <c r="FSP75" s="103"/>
      <c r="FSQ75" s="103"/>
      <c r="FSR75" s="103"/>
      <c r="FSS75" s="103"/>
      <c r="FST75" s="103"/>
      <c r="FSU75" s="103"/>
      <c r="FSV75" s="103"/>
      <c r="FSW75" s="103"/>
      <c r="FSX75" s="103"/>
      <c r="FSY75" s="103"/>
      <c r="FSZ75" s="103"/>
      <c r="FTA75" s="103"/>
      <c r="FTB75" s="103"/>
      <c r="FTC75" s="103"/>
      <c r="FTD75" s="103"/>
      <c r="FTE75" s="103"/>
      <c r="FTF75" s="103"/>
      <c r="FTG75" s="103"/>
      <c r="FTH75" s="103"/>
      <c r="FTI75" s="103"/>
      <c r="FTJ75" s="103"/>
      <c r="FTK75" s="103"/>
      <c r="FTL75" s="103"/>
      <c r="FTM75" s="103"/>
      <c r="FTN75" s="103"/>
      <c r="FTO75" s="103"/>
      <c r="FTP75" s="103"/>
      <c r="FTQ75" s="103"/>
      <c r="FTR75" s="103"/>
      <c r="FTS75" s="103"/>
      <c r="FTT75" s="103"/>
      <c r="FTU75" s="103"/>
      <c r="FTV75" s="103"/>
      <c r="FTW75" s="103"/>
      <c r="FTX75" s="103"/>
      <c r="FTY75" s="103"/>
      <c r="FTZ75" s="103"/>
      <c r="FUA75" s="103"/>
      <c r="FUB75" s="103"/>
      <c r="FUC75" s="103"/>
      <c r="FUD75" s="103"/>
      <c r="FUE75" s="103"/>
      <c r="FUF75" s="103"/>
      <c r="FUG75" s="103"/>
      <c r="FUH75" s="103"/>
      <c r="FUI75" s="103"/>
      <c r="FUJ75" s="103"/>
      <c r="FUK75" s="103"/>
      <c r="FUL75" s="103"/>
      <c r="FUM75" s="103"/>
      <c r="FUN75" s="103"/>
      <c r="FUO75" s="103"/>
      <c r="FUP75" s="103"/>
      <c r="FUQ75" s="103"/>
      <c r="FUR75" s="103"/>
      <c r="FUS75" s="103"/>
      <c r="FUT75" s="103"/>
      <c r="FUU75" s="103"/>
      <c r="FUV75" s="103"/>
      <c r="FUW75" s="103"/>
      <c r="FUX75" s="103"/>
      <c r="FUY75" s="103"/>
      <c r="FUZ75" s="103"/>
      <c r="FVA75" s="103"/>
      <c r="FVB75" s="103"/>
      <c r="FVC75" s="103"/>
      <c r="FVD75" s="103"/>
      <c r="FVE75" s="103"/>
      <c r="FVF75" s="103"/>
      <c r="FVG75" s="103"/>
      <c r="FVH75" s="103"/>
      <c r="FVI75" s="103"/>
      <c r="FVJ75" s="103"/>
      <c r="FVK75" s="103"/>
      <c r="FVL75" s="103"/>
      <c r="FVM75" s="103"/>
      <c r="FVN75" s="103"/>
      <c r="FVO75" s="103"/>
      <c r="FVP75" s="103"/>
      <c r="FVQ75" s="103"/>
      <c r="FVR75" s="103"/>
      <c r="FVS75" s="103"/>
      <c r="FVT75" s="103"/>
      <c r="FVU75" s="103"/>
      <c r="FVV75" s="103"/>
      <c r="FVW75" s="103"/>
      <c r="FVX75" s="103"/>
      <c r="FVY75" s="103"/>
      <c r="FVZ75" s="103"/>
      <c r="FWA75" s="103"/>
      <c r="FWB75" s="103"/>
      <c r="FWC75" s="103"/>
      <c r="FWD75" s="103"/>
      <c r="FWE75" s="103"/>
      <c r="FWF75" s="103"/>
      <c r="FWG75" s="103"/>
      <c r="FWH75" s="103"/>
      <c r="FWI75" s="103"/>
      <c r="FWJ75" s="103"/>
      <c r="FWK75" s="103"/>
      <c r="FWL75" s="103"/>
      <c r="FWM75" s="103"/>
      <c r="FWN75" s="103"/>
      <c r="FWO75" s="103"/>
      <c r="FWP75" s="103"/>
      <c r="FWQ75" s="103"/>
      <c r="FWR75" s="103"/>
      <c r="FWS75" s="103"/>
      <c r="FWT75" s="103"/>
      <c r="FWU75" s="103"/>
      <c r="FWV75" s="103"/>
      <c r="FWW75" s="103"/>
      <c r="FWX75" s="103"/>
      <c r="FWY75" s="103"/>
      <c r="FWZ75" s="103"/>
      <c r="FXA75" s="103"/>
      <c r="FXB75" s="103"/>
      <c r="FXC75" s="103"/>
      <c r="FXD75" s="103"/>
      <c r="FXE75" s="103"/>
      <c r="FXF75" s="103"/>
      <c r="FXG75" s="103"/>
      <c r="FXH75" s="103"/>
      <c r="FXI75" s="103"/>
      <c r="FXJ75" s="103"/>
      <c r="FXK75" s="103"/>
      <c r="FXL75" s="103"/>
      <c r="FXM75" s="103"/>
      <c r="FXN75" s="103"/>
      <c r="FXO75" s="103"/>
      <c r="FXP75" s="103"/>
      <c r="FXQ75" s="103"/>
      <c r="FXR75" s="103"/>
      <c r="FXS75" s="103"/>
      <c r="FXT75" s="103"/>
      <c r="FXU75" s="103"/>
      <c r="FXV75" s="103"/>
      <c r="FXW75" s="103"/>
      <c r="FXX75" s="103"/>
      <c r="FXY75" s="103"/>
      <c r="FXZ75" s="103"/>
      <c r="FYA75" s="103"/>
      <c r="FYB75" s="103"/>
      <c r="FYC75" s="103"/>
      <c r="FYD75" s="103"/>
      <c r="FYE75" s="103"/>
      <c r="FYF75" s="103"/>
      <c r="FYG75" s="103"/>
      <c r="FYH75" s="103"/>
      <c r="FYI75" s="103"/>
      <c r="FYJ75" s="103"/>
      <c r="FYK75" s="103"/>
      <c r="FYL75" s="103"/>
      <c r="FYM75" s="103"/>
      <c r="FYN75" s="103"/>
      <c r="FYO75" s="103"/>
      <c r="FYP75" s="103"/>
      <c r="FYQ75" s="103"/>
      <c r="FYR75" s="103"/>
      <c r="FYS75" s="103"/>
      <c r="FYT75" s="103"/>
      <c r="FYU75" s="103"/>
      <c r="FYV75" s="103"/>
      <c r="FYW75" s="103"/>
      <c r="FYX75" s="103"/>
      <c r="FYY75" s="103"/>
      <c r="FYZ75" s="103"/>
      <c r="FZA75" s="103"/>
      <c r="FZB75" s="103"/>
      <c r="FZC75" s="103"/>
      <c r="FZD75" s="103"/>
      <c r="FZE75" s="103"/>
      <c r="FZF75" s="103"/>
      <c r="FZG75" s="103"/>
      <c r="FZH75" s="103"/>
      <c r="FZI75" s="103"/>
      <c r="FZJ75" s="103"/>
      <c r="FZK75" s="103"/>
      <c r="FZL75" s="103"/>
      <c r="FZM75" s="103"/>
      <c r="FZN75" s="103"/>
      <c r="FZO75" s="103"/>
      <c r="FZP75" s="103"/>
      <c r="FZQ75" s="103"/>
      <c r="FZR75" s="103"/>
      <c r="FZS75" s="103"/>
      <c r="FZT75" s="103"/>
      <c r="FZU75" s="103"/>
      <c r="FZV75" s="103"/>
      <c r="FZW75" s="103"/>
      <c r="FZX75" s="103"/>
      <c r="FZY75" s="103"/>
      <c r="FZZ75" s="103"/>
      <c r="GAA75" s="103"/>
      <c r="GAB75" s="103"/>
      <c r="GAC75" s="103"/>
      <c r="GAD75" s="103"/>
      <c r="GAE75" s="103"/>
      <c r="GAF75" s="103"/>
      <c r="GAG75" s="103"/>
      <c r="GAH75" s="103"/>
      <c r="GAI75" s="103"/>
      <c r="GAJ75" s="103"/>
      <c r="GAK75" s="103"/>
      <c r="GAL75" s="103"/>
      <c r="GAM75" s="103"/>
      <c r="GAN75" s="103"/>
      <c r="GAO75" s="103"/>
      <c r="GAP75" s="103"/>
      <c r="GAQ75" s="103"/>
      <c r="GAR75" s="103"/>
      <c r="GAS75" s="103"/>
      <c r="GAT75" s="103"/>
      <c r="GAU75" s="103"/>
      <c r="GAV75" s="103"/>
      <c r="GAW75" s="103"/>
      <c r="GAX75" s="103"/>
      <c r="GAY75" s="103"/>
      <c r="GAZ75" s="103"/>
      <c r="GBA75" s="103"/>
      <c r="GBB75" s="103"/>
      <c r="GBC75" s="103"/>
      <c r="GBD75" s="103"/>
      <c r="GBE75" s="103"/>
      <c r="GBF75" s="103"/>
      <c r="GBG75" s="103"/>
      <c r="GBH75" s="103"/>
      <c r="GBI75" s="103"/>
      <c r="GBJ75" s="103"/>
      <c r="GBK75" s="103"/>
      <c r="GBL75" s="103"/>
      <c r="GBM75" s="103"/>
      <c r="GBN75" s="103"/>
      <c r="GBO75" s="103"/>
      <c r="GBP75" s="103"/>
      <c r="GBQ75" s="103"/>
      <c r="GBR75" s="103"/>
      <c r="GBS75" s="103"/>
      <c r="GBT75" s="103"/>
      <c r="GBU75" s="103"/>
      <c r="GBV75" s="103"/>
      <c r="GBW75" s="103"/>
      <c r="GBX75" s="103"/>
      <c r="GBY75" s="103"/>
      <c r="GBZ75" s="103"/>
      <c r="GCA75" s="103"/>
      <c r="GCB75" s="103"/>
      <c r="GCC75" s="103"/>
      <c r="GCD75" s="103"/>
      <c r="GCE75" s="103"/>
      <c r="GCF75" s="103"/>
      <c r="GCG75" s="103"/>
      <c r="GCH75" s="103"/>
      <c r="GCI75" s="103"/>
      <c r="GCJ75" s="103"/>
      <c r="GCK75" s="103"/>
      <c r="GCL75" s="103"/>
      <c r="GCM75" s="103"/>
      <c r="GCN75" s="103"/>
      <c r="GCO75" s="103"/>
      <c r="GCP75" s="103"/>
      <c r="GCQ75" s="103"/>
      <c r="GCR75" s="103"/>
      <c r="GCS75" s="103"/>
      <c r="GCT75" s="103"/>
      <c r="GCU75" s="103"/>
      <c r="GCV75" s="103"/>
      <c r="GCW75" s="103"/>
      <c r="GCX75" s="103"/>
      <c r="GCY75" s="103"/>
      <c r="GCZ75" s="103"/>
      <c r="GDA75" s="103"/>
      <c r="GDB75" s="103"/>
      <c r="GDC75" s="103"/>
      <c r="GDD75" s="103"/>
      <c r="GDE75" s="103"/>
      <c r="GDF75" s="103"/>
      <c r="GDG75" s="103"/>
      <c r="GDH75" s="103"/>
      <c r="GDI75" s="103"/>
      <c r="GDJ75" s="103"/>
      <c r="GDK75" s="103"/>
      <c r="GDL75" s="103"/>
      <c r="GDM75" s="103"/>
      <c r="GDN75" s="103"/>
      <c r="GDO75" s="103"/>
      <c r="GDP75" s="103"/>
      <c r="GDQ75" s="103"/>
      <c r="GDR75" s="103"/>
      <c r="GDS75" s="103"/>
      <c r="GDT75" s="103"/>
      <c r="GDU75" s="103"/>
      <c r="GDV75" s="103"/>
      <c r="GDW75" s="103"/>
      <c r="GDX75" s="103"/>
      <c r="GDY75" s="103"/>
      <c r="GDZ75" s="103"/>
      <c r="GEA75" s="103"/>
      <c r="GEB75" s="103"/>
      <c r="GEC75" s="103"/>
      <c r="GED75" s="103"/>
      <c r="GEE75" s="103"/>
      <c r="GEF75" s="103"/>
      <c r="GEG75" s="103"/>
      <c r="GEH75" s="103"/>
      <c r="GEI75" s="103"/>
      <c r="GEJ75" s="103"/>
      <c r="GEK75" s="103"/>
      <c r="GEL75" s="103"/>
      <c r="GEM75" s="103"/>
      <c r="GEN75" s="103"/>
      <c r="GEO75" s="103"/>
      <c r="GEP75" s="103"/>
      <c r="GEQ75" s="103"/>
      <c r="GER75" s="103"/>
      <c r="GES75" s="103"/>
      <c r="GET75" s="103"/>
      <c r="GEU75" s="103"/>
      <c r="GEV75" s="103"/>
      <c r="GEW75" s="103"/>
      <c r="GEX75" s="103"/>
      <c r="GEY75" s="103"/>
      <c r="GEZ75" s="103"/>
      <c r="GFA75" s="103"/>
      <c r="GFB75" s="103"/>
      <c r="GFC75" s="103"/>
      <c r="GFD75" s="103"/>
      <c r="GFE75" s="103"/>
      <c r="GFF75" s="103"/>
      <c r="GFG75" s="103"/>
      <c r="GFH75" s="103"/>
      <c r="GFI75" s="103"/>
      <c r="GFJ75" s="103"/>
      <c r="GFK75" s="103"/>
      <c r="GFL75" s="103"/>
      <c r="GFM75" s="103"/>
      <c r="GFN75" s="103"/>
      <c r="GFO75" s="103"/>
      <c r="GFP75" s="103"/>
      <c r="GFQ75" s="103"/>
      <c r="GFR75" s="103"/>
      <c r="GFS75" s="103"/>
      <c r="GFT75" s="103"/>
      <c r="GFU75" s="103"/>
      <c r="GFV75" s="103"/>
      <c r="GFW75" s="103"/>
      <c r="GFX75" s="103"/>
      <c r="GFY75" s="103"/>
      <c r="GFZ75" s="103"/>
      <c r="GGA75" s="103"/>
      <c r="GGB75" s="103"/>
      <c r="GGC75" s="103"/>
      <c r="GGD75" s="103"/>
      <c r="GGE75" s="103"/>
      <c r="GGF75" s="103"/>
      <c r="GGG75" s="103"/>
      <c r="GGH75" s="103"/>
      <c r="GGI75" s="103"/>
      <c r="GGJ75" s="103"/>
      <c r="GGK75" s="103"/>
      <c r="GGL75" s="103"/>
      <c r="GGM75" s="103"/>
      <c r="GGN75" s="103"/>
      <c r="GGO75" s="103"/>
      <c r="GGP75" s="103"/>
      <c r="GGQ75" s="103"/>
      <c r="GGR75" s="103"/>
      <c r="GGS75" s="103"/>
      <c r="GGT75" s="103"/>
      <c r="GGU75" s="103"/>
      <c r="GGV75" s="103"/>
      <c r="GGW75" s="103"/>
      <c r="GGX75" s="103"/>
      <c r="GGY75" s="103"/>
      <c r="GGZ75" s="103"/>
      <c r="GHA75" s="103"/>
      <c r="GHB75" s="103"/>
      <c r="GHC75" s="103"/>
      <c r="GHD75" s="103"/>
      <c r="GHE75" s="103"/>
      <c r="GHF75" s="103"/>
      <c r="GHG75" s="103"/>
      <c r="GHH75" s="103"/>
      <c r="GHI75" s="103"/>
      <c r="GHJ75" s="103"/>
      <c r="GHK75" s="103"/>
      <c r="GHL75" s="103"/>
      <c r="GHM75" s="103"/>
      <c r="GHN75" s="103"/>
      <c r="GHO75" s="103"/>
      <c r="GHP75" s="103"/>
      <c r="GHQ75" s="103"/>
      <c r="GHR75" s="103"/>
      <c r="GHS75" s="103"/>
      <c r="GHT75" s="103"/>
      <c r="GHU75" s="103"/>
      <c r="GHV75" s="103"/>
      <c r="GHW75" s="103"/>
      <c r="GHX75" s="103"/>
      <c r="GHY75" s="103"/>
      <c r="GHZ75" s="103"/>
      <c r="GIA75" s="103"/>
      <c r="GIB75" s="103"/>
      <c r="GIC75" s="103"/>
      <c r="GID75" s="103"/>
      <c r="GIE75" s="103"/>
      <c r="GIF75" s="103"/>
      <c r="GIG75" s="103"/>
      <c r="GIH75" s="103"/>
      <c r="GII75" s="103"/>
      <c r="GIJ75" s="103"/>
      <c r="GIK75" s="103"/>
      <c r="GIL75" s="103"/>
      <c r="GIM75" s="103"/>
      <c r="GIN75" s="103"/>
      <c r="GIO75" s="103"/>
      <c r="GIP75" s="103"/>
      <c r="GIQ75" s="103"/>
      <c r="GIR75" s="103"/>
      <c r="GIS75" s="103"/>
      <c r="GIT75" s="103"/>
      <c r="GIU75" s="103"/>
      <c r="GIV75" s="103"/>
      <c r="GIW75" s="103"/>
      <c r="GIX75" s="103"/>
      <c r="GIY75" s="103"/>
      <c r="GIZ75" s="103"/>
      <c r="GJA75" s="103"/>
      <c r="GJB75" s="103"/>
      <c r="GJC75" s="103"/>
      <c r="GJD75" s="103"/>
      <c r="GJE75" s="103"/>
      <c r="GJF75" s="103"/>
      <c r="GJG75" s="103"/>
      <c r="GJH75" s="103"/>
      <c r="GJI75" s="103"/>
      <c r="GJJ75" s="103"/>
      <c r="GJK75" s="103"/>
      <c r="GJL75" s="103"/>
      <c r="GJM75" s="103"/>
      <c r="GJN75" s="103"/>
      <c r="GJO75" s="103"/>
      <c r="GJP75" s="103"/>
      <c r="GJQ75" s="103"/>
      <c r="GJR75" s="103"/>
      <c r="GJS75" s="103"/>
      <c r="GJT75" s="103"/>
      <c r="GJU75" s="103"/>
      <c r="GJV75" s="103"/>
      <c r="GJW75" s="103"/>
      <c r="GJX75" s="103"/>
      <c r="GJY75" s="103"/>
      <c r="GJZ75" s="103"/>
      <c r="GKA75" s="103"/>
      <c r="GKB75" s="103"/>
      <c r="GKC75" s="103"/>
      <c r="GKD75" s="103"/>
      <c r="GKE75" s="103"/>
      <c r="GKF75" s="103"/>
      <c r="GKG75" s="103"/>
      <c r="GKH75" s="103"/>
      <c r="GKI75" s="103"/>
      <c r="GKJ75" s="103"/>
      <c r="GKK75" s="103"/>
      <c r="GKL75" s="103"/>
      <c r="GKM75" s="103"/>
      <c r="GKN75" s="103"/>
      <c r="GKO75" s="103"/>
      <c r="GKP75" s="103"/>
      <c r="GKQ75" s="103"/>
      <c r="GKR75" s="103"/>
      <c r="GKS75" s="103"/>
      <c r="GKT75" s="103"/>
      <c r="GKU75" s="103"/>
      <c r="GKV75" s="103"/>
      <c r="GKW75" s="103"/>
      <c r="GKX75" s="103"/>
      <c r="GKY75" s="103"/>
      <c r="GKZ75" s="103"/>
      <c r="GLA75" s="103"/>
      <c r="GLB75" s="103"/>
      <c r="GLC75" s="103"/>
      <c r="GLD75" s="103"/>
      <c r="GLE75" s="103"/>
      <c r="GLF75" s="103"/>
      <c r="GLG75" s="103"/>
      <c r="GLH75" s="103"/>
      <c r="GLI75" s="103"/>
      <c r="GLJ75" s="103"/>
      <c r="GLK75" s="103"/>
      <c r="GLL75" s="103"/>
      <c r="GLM75" s="103"/>
      <c r="GLN75" s="103"/>
      <c r="GLO75" s="103"/>
      <c r="GLP75" s="103"/>
      <c r="GLQ75" s="103"/>
      <c r="GLR75" s="103"/>
      <c r="GLS75" s="103"/>
      <c r="GLT75" s="103"/>
      <c r="GLU75" s="103"/>
      <c r="GLV75" s="103"/>
      <c r="GLW75" s="103"/>
      <c r="GLX75" s="103"/>
      <c r="GLY75" s="103"/>
      <c r="GLZ75" s="103"/>
      <c r="GMA75" s="103"/>
      <c r="GMB75" s="103"/>
      <c r="GMC75" s="103"/>
      <c r="GMD75" s="103"/>
      <c r="GME75" s="103"/>
      <c r="GMF75" s="103"/>
      <c r="GMG75" s="103"/>
      <c r="GMH75" s="103"/>
      <c r="GMI75" s="103"/>
      <c r="GMJ75" s="103"/>
      <c r="GMK75" s="103"/>
      <c r="GML75" s="103"/>
      <c r="GMM75" s="103"/>
      <c r="GMN75" s="103"/>
      <c r="GMO75" s="103"/>
      <c r="GMP75" s="103"/>
      <c r="GMQ75" s="103"/>
      <c r="GMR75" s="103"/>
      <c r="GMS75" s="103"/>
      <c r="GMT75" s="103"/>
      <c r="GMU75" s="103"/>
      <c r="GMV75" s="103"/>
      <c r="GMW75" s="103"/>
      <c r="GMX75" s="103"/>
      <c r="GMY75" s="103"/>
      <c r="GMZ75" s="103"/>
      <c r="GNA75" s="103"/>
      <c r="GNB75" s="103"/>
      <c r="GNC75" s="103"/>
      <c r="GND75" s="103"/>
      <c r="GNE75" s="103"/>
      <c r="GNF75" s="103"/>
      <c r="GNG75" s="103"/>
      <c r="GNH75" s="103"/>
      <c r="GNI75" s="103"/>
      <c r="GNJ75" s="103"/>
      <c r="GNK75" s="103"/>
      <c r="GNL75" s="103"/>
      <c r="GNM75" s="103"/>
      <c r="GNN75" s="103"/>
      <c r="GNO75" s="103"/>
      <c r="GNP75" s="103"/>
      <c r="GNQ75" s="103"/>
      <c r="GNR75" s="103"/>
      <c r="GNS75" s="103"/>
      <c r="GNT75" s="103"/>
      <c r="GNU75" s="103"/>
      <c r="GNV75" s="103"/>
      <c r="GNW75" s="103"/>
      <c r="GNX75" s="103"/>
      <c r="GNY75" s="103"/>
      <c r="GNZ75" s="103"/>
      <c r="GOA75" s="103"/>
      <c r="GOB75" s="103"/>
      <c r="GOC75" s="103"/>
      <c r="GOD75" s="103"/>
      <c r="GOE75" s="103"/>
      <c r="GOF75" s="103"/>
      <c r="GOG75" s="103"/>
      <c r="GOH75" s="103"/>
      <c r="GOI75" s="103"/>
      <c r="GOJ75" s="103"/>
      <c r="GOK75" s="103"/>
      <c r="GOL75" s="103"/>
      <c r="GOM75" s="103"/>
      <c r="GON75" s="103"/>
      <c r="GOO75" s="103"/>
      <c r="GOP75" s="103"/>
      <c r="GOQ75" s="103"/>
      <c r="GOR75" s="103"/>
      <c r="GOS75" s="103"/>
      <c r="GOT75" s="103"/>
      <c r="GOU75" s="103"/>
      <c r="GOV75" s="103"/>
      <c r="GOW75" s="103"/>
      <c r="GOX75" s="103"/>
      <c r="GOY75" s="103"/>
      <c r="GOZ75" s="103"/>
      <c r="GPA75" s="103"/>
      <c r="GPB75" s="103"/>
      <c r="GPC75" s="103"/>
      <c r="GPD75" s="103"/>
      <c r="GPE75" s="103"/>
      <c r="GPF75" s="103"/>
      <c r="GPG75" s="103"/>
      <c r="GPH75" s="103"/>
      <c r="GPI75" s="103"/>
      <c r="GPJ75" s="103"/>
      <c r="GPK75" s="103"/>
      <c r="GPL75" s="103"/>
      <c r="GPM75" s="103"/>
      <c r="GPN75" s="103"/>
      <c r="GPO75" s="103"/>
      <c r="GPP75" s="103"/>
      <c r="GPQ75" s="103"/>
      <c r="GPR75" s="103"/>
      <c r="GPS75" s="103"/>
      <c r="GPT75" s="103"/>
      <c r="GPU75" s="103"/>
      <c r="GPV75" s="103"/>
      <c r="GPW75" s="103"/>
      <c r="GPX75" s="103"/>
      <c r="GPY75" s="103"/>
      <c r="GPZ75" s="103"/>
      <c r="GQA75" s="103"/>
      <c r="GQB75" s="103"/>
      <c r="GQC75" s="103"/>
      <c r="GQD75" s="103"/>
      <c r="GQE75" s="103"/>
      <c r="GQF75" s="103"/>
      <c r="GQG75" s="103"/>
      <c r="GQH75" s="103"/>
      <c r="GQI75" s="103"/>
      <c r="GQJ75" s="103"/>
      <c r="GQK75" s="103"/>
      <c r="GQL75" s="103"/>
      <c r="GQM75" s="103"/>
      <c r="GQN75" s="103"/>
      <c r="GQO75" s="103"/>
      <c r="GQP75" s="103"/>
      <c r="GQQ75" s="103"/>
      <c r="GQR75" s="103"/>
      <c r="GQS75" s="103"/>
      <c r="GQT75" s="103"/>
      <c r="GQU75" s="103"/>
      <c r="GQV75" s="103"/>
      <c r="GQW75" s="103"/>
      <c r="GQX75" s="103"/>
      <c r="GQY75" s="103"/>
      <c r="GQZ75" s="103"/>
      <c r="GRA75" s="103"/>
      <c r="GRB75" s="103"/>
      <c r="GRC75" s="103"/>
      <c r="GRD75" s="103"/>
      <c r="GRE75" s="103"/>
      <c r="GRF75" s="103"/>
      <c r="GRG75" s="103"/>
      <c r="GRH75" s="103"/>
      <c r="GRI75" s="103"/>
      <c r="GRJ75" s="103"/>
      <c r="GRK75" s="103"/>
      <c r="GRL75" s="103"/>
      <c r="GRM75" s="103"/>
      <c r="GRN75" s="103"/>
      <c r="GRO75" s="103"/>
      <c r="GRP75" s="103"/>
      <c r="GRQ75" s="103"/>
      <c r="GRR75" s="103"/>
      <c r="GRS75" s="103"/>
      <c r="GRT75" s="103"/>
      <c r="GRU75" s="103"/>
      <c r="GRV75" s="103"/>
      <c r="GRW75" s="103"/>
      <c r="GRX75" s="103"/>
      <c r="GRY75" s="103"/>
      <c r="GRZ75" s="103"/>
      <c r="GSA75" s="103"/>
      <c r="GSB75" s="103"/>
      <c r="GSC75" s="103"/>
      <c r="GSD75" s="103"/>
      <c r="GSE75" s="103"/>
      <c r="GSF75" s="103"/>
      <c r="GSG75" s="103"/>
      <c r="GSH75" s="103"/>
      <c r="GSI75" s="103"/>
      <c r="GSJ75" s="103"/>
      <c r="GSK75" s="103"/>
      <c r="GSL75" s="103"/>
      <c r="GSM75" s="103"/>
      <c r="GSN75" s="103"/>
      <c r="GSO75" s="103"/>
      <c r="GSP75" s="103"/>
      <c r="GSQ75" s="103"/>
      <c r="GSR75" s="103"/>
      <c r="GSS75" s="103"/>
      <c r="GST75" s="103"/>
      <c r="GSU75" s="103"/>
      <c r="GSV75" s="103"/>
      <c r="GSW75" s="103"/>
      <c r="GSX75" s="103"/>
      <c r="GSY75" s="103"/>
      <c r="GSZ75" s="103"/>
      <c r="GTA75" s="103"/>
      <c r="GTB75" s="103"/>
      <c r="GTC75" s="103"/>
      <c r="GTD75" s="103"/>
      <c r="GTE75" s="103"/>
      <c r="GTF75" s="103"/>
      <c r="GTG75" s="103"/>
      <c r="GTH75" s="103"/>
      <c r="GTI75" s="103"/>
      <c r="GTJ75" s="103"/>
      <c r="GTK75" s="103"/>
      <c r="GTL75" s="103"/>
      <c r="GTM75" s="103"/>
      <c r="GTN75" s="103"/>
      <c r="GTO75" s="103"/>
      <c r="GTP75" s="103"/>
      <c r="GTQ75" s="103"/>
      <c r="GTR75" s="103"/>
      <c r="GTS75" s="103"/>
      <c r="GTT75" s="103"/>
      <c r="GTU75" s="103"/>
      <c r="GTV75" s="103"/>
      <c r="GTW75" s="103"/>
      <c r="GTX75" s="103"/>
      <c r="GTY75" s="103"/>
      <c r="GTZ75" s="103"/>
      <c r="GUA75" s="103"/>
      <c r="GUB75" s="103"/>
      <c r="GUC75" s="103"/>
      <c r="GUD75" s="103"/>
      <c r="GUE75" s="103"/>
      <c r="GUF75" s="103"/>
      <c r="GUG75" s="103"/>
      <c r="GUH75" s="103"/>
      <c r="GUI75" s="103"/>
      <c r="GUJ75" s="103"/>
      <c r="GUK75" s="103"/>
      <c r="GUL75" s="103"/>
      <c r="GUM75" s="103"/>
      <c r="GUN75" s="103"/>
      <c r="GUO75" s="103"/>
      <c r="GUP75" s="103"/>
      <c r="GUQ75" s="103"/>
      <c r="GUR75" s="103"/>
      <c r="GUS75" s="103"/>
      <c r="GUT75" s="103"/>
      <c r="GUU75" s="103"/>
      <c r="GUV75" s="103"/>
      <c r="GUW75" s="103"/>
      <c r="GUX75" s="103"/>
      <c r="GUY75" s="103"/>
      <c r="GUZ75" s="103"/>
      <c r="GVA75" s="103"/>
      <c r="GVB75" s="103"/>
      <c r="GVC75" s="103"/>
      <c r="GVD75" s="103"/>
      <c r="GVE75" s="103"/>
      <c r="GVF75" s="103"/>
      <c r="GVG75" s="103"/>
      <c r="GVH75" s="103"/>
      <c r="GVI75" s="103"/>
      <c r="GVJ75" s="103"/>
      <c r="GVK75" s="103"/>
      <c r="GVL75" s="103"/>
      <c r="GVM75" s="103"/>
      <c r="GVN75" s="103"/>
      <c r="GVO75" s="103"/>
      <c r="GVP75" s="103"/>
      <c r="GVQ75" s="103"/>
      <c r="GVR75" s="103"/>
      <c r="GVS75" s="103"/>
      <c r="GVT75" s="103"/>
      <c r="GVU75" s="103"/>
      <c r="GVV75" s="103"/>
      <c r="GVW75" s="103"/>
      <c r="GVX75" s="103"/>
      <c r="GVY75" s="103"/>
      <c r="GVZ75" s="103"/>
      <c r="GWA75" s="103"/>
      <c r="GWB75" s="103"/>
      <c r="GWC75" s="103"/>
      <c r="GWD75" s="103"/>
      <c r="GWE75" s="103"/>
      <c r="GWF75" s="103"/>
      <c r="GWG75" s="103"/>
      <c r="GWH75" s="103"/>
      <c r="GWI75" s="103"/>
      <c r="GWJ75" s="103"/>
      <c r="GWK75" s="103"/>
      <c r="GWL75" s="103"/>
      <c r="GWM75" s="103"/>
      <c r="GWN75" s="103"/>
      <c r="GWO75" s="103"/>
      <c r="GWP75" s="103"/>
      <c r="GWQ75" s="103"/>
      <c r="GWR75" s="103"/>
      <c r="GWS75" s="103"/>
      <c r="GWT75" s="103"/>
      <c r="GWU75" s="103"/>
      <c r="GWV75" s="103"/>
      <c r="GWW75" s="103"/>
      <c r="GWX75" s="103"/>
      <c r="GWY75" s="103"/>
      <c r="GWZ75" s="103"/>
      <c r="GXA75" s="103"/>
      <c r="GXB75" s="103"/>
      <c r="GXC75" s="103"/>
      <c r="GXD75" s="103"/>
      <c r="GXE75" s="103"/>
      <c r="GXF75" s="103"/>
      <c r="GXG75" s="103"/>
      <c r="GXH75" s="103"/>
      <c r="GXI75" s="103"/>
      <c r="GXJ75" s="103"/>
      <c r="GXK75" s="103"/>
      <c r="GXL75" s="103"/>
      <c r="GXM75" s="103"/>
      <c r="GXN75" s="103"/>
      <c r="GXO75" s="103"/>
      <c r="GXP75" s="103"/>
      <c r="GXQ75" s="103"/>
      <c r="GXR75" s="103"/>
      <c r="GXS75" s="103"/>
      <c r="GXT75" s="103"/>
      <c r="GXU75" s="103"/>
      <c r="GXV75" s="103"/>
      <c r="GXW75" s="103"/>
      <c r="GXX75" s="103"/>
      <c r="GXY75" s="103"/>
      <c r="GXZ75" s="103"/>
      <c r="GYA75" s="103"/>
      <c r="GYB75" s="103"/>
      <c r="GYC75" s="103"/>
      <c r="GYD75" s="103"/>
      <c r="GYE75" s="103"/>
      <c r="GYF75" s="103"/>
      <c r="GYG75" s="103"/>
      <c r="GYH75" s="103"/>
      <c r="GYI75" s="103"/>
      <c r="GYJ75" s="103"/>
      <c r="GYK75" s="103"/>
      <c r="GYL75" s="103"/>
      <c r="GYM75" s="103"/>
      <c r="GYN75" s="103"/>
      <c r="GYO75" s="103"/>
      <c r="GYP75" s="103"/>
      <c r="GYQ75" s="103"/>
      <c r="GYR75" s="103"/>
      <c r="GYS75" s="103"/>
      <c r="GYT75" s="103"/>
      <c r="GYU75" s="103"/>
      <c r="GYV75" s="103"/>
      <c r="GYW75" s="103"/>
      <c r="GYX75" s="103"/>
      <c r="GYY75" s="103"/>
      <c r="GYZ75" s="103"/>
      <c r="GZA75" s="103"/>
      <c r="GZB75" s="103"/>
      <c r="GZC75" s="103"/>
      <c r="GZD75" s="103"/>
      <c r="GZE75" s="103"/>
      <c r="GZF75" s="103"/>
      <c r="GZG75" s="103"/>
      <c r="GZH75" s="103"/>
      <c r="GZI75" s="103"/>
      <c r="GZJ75" s="103"/>
      <c r="GZK75" s="103"/>
      <c r="GZL75" s="103"/>
      <c r="GZM75" s="103"/>
      <c r="GZN75" s="103"/>
      <c r="GZO75" s="103"/>
      <c r="GZP75" s="103"/>
      <c r="GZQ75" s="103"/>
      <c r="GZR75" s="103"/>
      <c r="GZS75" s="103"/>
      <c r="GZT75" s="103"/>
      <c r="GZU75" s="103"/>
      <c r="GZV75" s="103"/>
      <c r="GZW75" s="103"/>
      <c r="GZX75" s="103"/>
      <c r="GZY75" s="103"/>
      <c r="GZZ75" s="103"/>
      <c r="HAA75" s="103"/>
      <c r="HAB75" s="103"/>
      <c r="HAC75" s="103"/>
      <c r="HAD75" s="103"/>
      <c r="HAE75" s="103"/>
      <c r="HAF75" s="103"/>
      <c r="HAG75" s="103"/>
      <c r="HAH75" s="103"/>
      <c r="HAI75" s="103"/>
      <c r="HAJ75" s="103"/>
      <c r="HAK75" s="103"/>
      <c r="HAL75" s="103"/>
      <c r="HAM75" s="103"/>
      <c r="HAN75" s="103"/>
      <c r="HAO75" s="103"/>
      <c r="HAP75" s="103"/>
      <c r="HAQ75" s="103"/>
      <c r="HAR75" s="103"/>
      <c r="HAS75" s="103"/>
      <c r="HAT75" s="103"/>
      <c r="HAU75" s="103"/>
      <c r="HAV75" s="103"/>
      <c r="HAW75" s="103"/>
      <c r="HAX75" s="103"/>
      <c r="HAY75" s="103"/>
      <c r="HAZ75" s="103"/>
      <c r="HBA75" s="103"/>
      <c r="HBB75" s="103"/>
      <c r="HBC75" s="103"/>
      <c r="HBD75" s="103"/>
      <c r="HBE75" s="103"/>
      <c r="HBF75" s="103"/>
      <c r="HBG75" s="103"/>
      <c r="HBH75" s="103"/>
      <c r="HBI75" s="103"/>
      <c r="HBJ75" s="103"/>
      <c r="HBK75" s="103"/>
      <c r="HBL75" s="103"/>
      <c r="HBM75" s="103"/>
      <c r="HBN75" s="103"/>
      <c r="HBO75" s="103"/>
      <c r="HBP75" s="103"/>
      <c r="HBQ75" s="103"/>
      <c r="HBR75" s="103"/>
      <c r="HBS75" s="103"/>
      <c r="HBT75" s="103"/>
      <c r="HBU75" s="103"/>
      <c r="HBV75" s="103"/>
      <c r="HBW75" s="103"/>
      <c r="HBX75" s="103"/>
      <c r="HBY75" s="103"/>
      <c r="HBZ75" s="103"/>
      <c r="HCA75" s="103"/>
      <c r="HCB75" s="103"/>
      <c r="HCC75" s="103"/>
      <c r="HCD75" s="103"/>
      <c r="HCE75" s="103"/>
      <c r="HCF75" s="103"/>
      <c r="HCG75" s="103"/>
      <c r="HCH75" s="103"/>
      <c r="HCI75" s="103"/>
      <c r="HCJ75" s="103"/>
      <c r="HCK75" s="103"/>
      <c r="HCL75" s="103"/>
      <c r="HCM75" s="103"/>
      <c r="HCN75" s="103"/>
      <c r="HCO75" s="103"/>
      <c r="HCP75" s="103"/>
      <c r="HCQ75" s="103"/>
      <c r="HCR75" s="103"/>
      <c r="HCS75" s="103"/>
      <c r="HCT75" s="103"/>
      <c r="HCU75" s="103"/>
      <c r="HCV75" s="103"/>
      <c r="HCW75" s="103"/>
      <c r="HCX75" s="103"/>
      <c r="HCY75" s="103"/>
      <c r="HCZ75" s="103"/>
      <c r="HDA75" s="103"/>
      <c r="HDB75" s="103"/>
      <c r="HDC75" s="103"/>
      <c r="HDD75" s="103"/>
      <c r="HDE75" s="103"/>
      <c r="HDF75" s="103"/>
      <c r="HDG75" s="103"/>
      <c r="HDH75" s="103"/>
      <c r="HDI75" s="103"/>
      <c r="HDJ75" s="103"/>
      <c r="HDK75" s="103"/>
      <c r="HDL75" s="103"/>
      <c r="HDM75" s="103"/>
      <c r="HDN75" s="103"/>
      <c r="HDO75" s="103"/>
      <c r="HDP75" s="103"/>
      <c r="HDQ75" s="103"/>
      <c r="HDR75" s="103"/>
      <c r="HDS75" s="103"/>
      <c r="HDT75" s="103"/>
      <c r="HDU75" s="103"/>
      <c r="HDV75" s="103"/>
      <c r="HDW75" s="103"/>
      <c r="HDX75" s="103"/>
      <c r="HDY75" s="103"/>
      <c r="HDZ75" s="103"/>
      <c r="HEA75" s="103"/>
      <c r="HEB75" s="103"/>
      <c r="HEC75" s="103"/>
      <c r="HED75" s="103"/>
      <c r="HEE75" s="103"/>
      <c r="HEF75" s="103"/>
      <c r="HEG75" s="103"/>
      <c r="HEH75" s="103"/>
      <c r="HEI75" s="103"/>
      <c r="HEJ75" s="103"/>
      <c r="HEK75" s="103"/>
      <c r="HEL75" s="103"/>
      <c r="HEM75" s="103"/>
      <c r="HEN75" s="103"/>
      <c r="HEO75" s="103"/>
      <c r="HEP75" s="103"/>
      <c r="HEQ75" s="103"/>
      <c r="HER75" s="103"/>
      <c r="HES75" s="103"/>
      <c r="HET75" s="103"/>
      <c r="HEU75" s="103"/>
      <c r="HEV75" s="103"/>
      <c r="HEW75" s="103"/>
      <c r="HEX75" s="103"/>
      <c r="HEY75" s="103"/>
      <c r="HEZ75" s="103"/>
      <c r="HFA75" s="103"/>
      <c r="HFB75" s="103"/>
      <c r="HFC75" s="103"/>
      <c r="HFD75" s="103"/>
      <c r="HFE75" s="103"/>
      <c r="HFF75" s="103"/>
      <c r="HFG75" s="103"/>
      <c r="HFH75" s="103"/>
      <c r="HFI75" s="103"/>
      <c r="HFJ75" s="103"/>
      <c r="HFK75" s="103"/>
      <c r="HFL75" s="103"/>
      <c r="HFM75" s="103"/>
      <c r="HFN75" s="103"/>
      <c r="HFO75" s="103"/>
      <c r="HFP75" s="103"/>
      <c r="HFQ75" s="103"/>
      <c r="HFR75" s="103"/>
      <c r="HFS75" s="103"/>
      <c r="HFT75" s="103"/>
      <c r="HFU75" s="103"/>
      <c r="HFV75" s="103"/>
      <c r="HFW75" s="103"/>
      <c r="HFX75" s="103"/>
      <c r="HFY75" s="103"/>
      <c r="HFZ75" s="103"/>
      <c r="HGA75" s="103"/>
      <c r="HGB75" s="103"/>
      <c r="HGC75" s="103"/>
      <c r="HGD75" s="103"/>
      <c r="HGE75" s="103"/>
      <c r="HGF75" s="103"/>
      <c r="HGG75" s="103"/>
      <c r="HGH75" s="103"/>
      <c r="HGI75" s="103"/>
      <c r="HGJ75" s="103"/>
      <c r="HGK75" s="103"/>
      <c r="HGL75" s="103"/>
      <c r="HGM75" s="103"/>
      <c r="HGN75" s="103"/>
      <c r="HGO75" s="103"/>
      <c r="HGP75" s="103"/>
      <c r="HGQ75" s="103"/>
      <c r="HGR75" s="103"/>
      <c r="HGS75" s="103"/>
      <c r="HGT75" s="103"/>
      <c r="HGU75" s="103"/>
      <c r="HGV75" s="103"/>
      <c r="HGW75" s="103"/>
      <c r="HGX75" s="103"/>
      <c r="HGY75" s="103"/>
      <c r="HGZ75" s="103"/>
      <c r="HHA75" s="103"/>
      <c r="HHB75" s="103"/>
      <c r="HHC75" s="103"/>
      <c r="HHD75" s="103"/>
      <c r="HHE75" s="103"/>
      <c r="HHF75" s="103"/>
      <c r="HHG75" s="103"/>
      <c r="HHH75" s="103"/>
      <c r="HHI75" s="103"/>
      <c r="HHJ75" s="103"/>
      <c r="HHK75" s="103"/>
      <c r="HHL75" s="103"/>
      <c r="HHM75" s="103"/>
      <c r="HHN75" s="103"/>
      <c r="HHO75" s="103"/>
      <c r="HHP75" s="103"/>
      <c r="HHQ75" s="103"/>
      <c r="HHR75" s="103"/>
      <c r="HHS75" s="103"/>
      <c r="HHT75" s="103"/>
      <c r="HHU75" s="103"/>
      <c r="HHV75" s="103"/>
      <c r="HHW75" s="103"/>
      <c r="HHX75" s="103"/>
      <c r="HHY75" s="103"/>
      <c r="HHZ75" s="103"/>
      <c r="HIA75" s="103"/>
      <c r="HIB75" s="103"/>
      <c r="HIC75" s="103"/>
      <c r="HID75" s="103"/>
      <c r="HIE75" s="103"/>
      <c r="HIF75" s="103"/>
      <c r="HIG75" s="103"/>
      <c r="HIH75" s="103"/>
      <c r="HII75" s="103"/>
      <c r="HIJ75" s="103"/>
      <c r="HIK75" s="103"/>
      <c r="HIL75" s="103"/>
      <c r="HIM75" s="103"/>
      <c r="HIN75" s="103"/>
      <c r="HIO75" s="103"/>
      <c r="HIP75" s="103"/>
      <c r="HIQ75" s="103"/>
      <c r="HIR75" s="103"/>
      <c r="HIS75" s="103"/>
      <c r="HIT75" s="103"/>
      <c r="HIU75" s="103"/>
      <c r="HIV75" s="103"/>
      <c r="HIW75" s="103"/>
      <c r="HIX75" s="103"/>
      <c r="HIY75" s="103"/>
      <c r="HIZ75" s="103"/>
      <c r="HJA75" s="103"/>
      <c r="HJB75" s="103"/>
      <c r="HJC75" s="103"/>
      <c r="HJD75" s="103"/>
      <c r="HJE75" s="103"/>
      <c r="HJF75" s="103"/>
      <c r="HJG75" s="103"/>
      <c r="HJH75" s="103"/>
      <c r="HJI75" s="103"/>
      <c r="HJJ75" s="103"/>
      <c r="HJK75" s="103"/>
      <c r="HJL75" s="103"/>
      <c r="HJM75" s="103"/>
      <c r="HJN75" s="103"/>
      <c r="HJO75" s="103"/>
      <c r="HJP75" s="103"/>
      <c r="HJQ75" s="103"/>
      <c r="HJR75" s="103"/>
      <c r="HJS75" s="103"/>
      <c r="HJT75" s="103"/>
      <c r="HJU75" s="103"/>
      <c r="HJV75" s="103"/>
      <c r="HJW75" s="103"/>
      <c r="HJX75" s="103"/>
      <c r="HJY75" s="103"/>
      <c r="HJZ75" s="103"/>
      <c r="HKA75" s="103"/>
      <c r="HKB75" s="103"/>
      <c r="HKC75" s="103"/>
      <c r="HKD75" s="103"/>
      <c r="HKE75" s="103"/>
      <c r="HKF75" s="103"/>
      <c r="HKG75" s="103"/>
      <c r="HKH75" s="103"/>
      <c r="HKI75" s="103"/>
      <c r="HKJ75" s="103"/>
      <c r="HKK75" s="103"/>
      <c r="HKL75" s="103"/>
      <c r="HKM75" s="103"/>
      <c r="HKN75" s="103"/>
      <c r="HKO75" s="103"/>
      <c r="HKP75" s="103"/>
      <c r="HKQ75" s="103"/>
      <c r="HKR75" s="103"/>
      <c r="HKS75" s="103"/>
      <c r="HKT75" s="103"/>
      <c r="HKU75" s="103"/>
      <c r="HKV75" s="103"/>
      <c r="HKW75" s="103"/>
      <c r="HKX75" s="103"/>
      <c r="HKY75" s="103"/>
      <c r="HKZ75" s="103"/>
      <c r="HLA75" s="103"/>
      <c r="HLB75" s="103"/>
      <c r="HLC75" s="103"/>
      <c r="HLD75" s="103"/>
      <c r="HLE75" s="103"/>
      <c r="HLF75" s="103"/>
      <c r="HLG75" s="103"/>
      <c r="HLH75" s="103"/>
      <c r="HLI75" s="103"/>
      <c r="HLJ75" s="103"/>
      <c r="HLK75" s="103"/>
      <c r="HLL75" s="103"/>
      <c r="HLM75" s="103"/>
      <c r="HLN75" s="103"/>
      <c r="HLO75" s="103"/>
      <c r="HLP75" s="103"/>
      <c r="HLQ75" s="103"/>
      <c r="HLR75" s="103"/>
      <c r="HLS75" s="103"/>
      <c r="HLT75" s="103"/>
      <c r="HLU75" s="103"/>
      <c r="HLV75" s="103"/>
      <c r="HLW75" s="103"/>
      <c r="HLX75" s="103"/>
      <c r="HLY75" s="103"/>
      <c r="HLZ75" s="103"/>
      <c r="HMA75" s="103"/>
      <c r="HMB75" s="103"/>
      <c r="HMC75" s="103"/>
      <c r="HMD75" s="103"/>
      <c r="HME75" s="103"/>
      <c r="HMF75" s="103"/>
      <c r="HMG75" s="103"/>
      <c r="HMH75" s="103"/>
      <c r="HMI75" s="103"/>
      <c r="HMJ75" s="103"/>
      <c r="HMK75" s="103"/>
      <c r="HML75" s="103"/>
      <c r="HMM75" s="103"/>
      <c r="HMN75" s="103"/>
      <c r="HMO75" s="103"/>
      <c r="HMP75" s="103"/>
      <c r="HMQ75" s="103"/>
      <c r="HMR75" s="103"/>
      <c r="HMS75" s="103"/>
      <c r="HMT75" s="103"/>
      <c r="HMU75" s="103"/>
      <c r="HMV75" s="103"/>
      <c r="HMW75" s="103"/>
      <c r="HMX75" s="103"/>
      <c r="HMY75" s="103"/>
      <c r="HMZ75" s="103"/>
      <c r="HNA75" s="103"/>
      <c r="HNB75" s="103"/>
      <c r="HNC75" s="103"/>
      <c r="HND75" s="103"/>
      <c r="HNE75" s="103"/>
      <c r="HNF75" s="103"/>
      <c r="HNG75" s="103"/>
      <c r="HNH75" s="103"/>
      <c r="HNI75" s="103"/>
      <c r="HNJ75" s="103"/>
      <c r="HNK75" s="103"/>
      <c r="HNL75" s="103"/>
      <c r="HNM75" s="103"/>
      <c r="HNN75" s="103"/>
      <c r="HNO75" s="103"/>
      <c r="HNP75" s="103"/>
      <c r="HNQ75" s="103"/>
      <c r="HNR75" s="103"/>
      <c r="HNS75" s="103"/>
      <c r="HNT75" s="103"/>
      <c r="HNU75" s="103"/>
      <c r="HNV75" s="103"/>
      <c r="HNW75" s="103"/>
      <c r="HNX75" s="103"/>
      <c r="HNY75" s="103"/>
      <c r="HNZ75" s="103"/>
      <c r="HOA75" s="103"/>
      <c r="HOB75" s="103"/>
      <c r="HOC75" s="103"/>
      <c r="HOD75" s="103"/>
      <c r="HOE75" s="103"/>
      <c r="HOF75" s="103"/>
      <c r="HOG75" s="103"/>
      <c r="HOH75" s="103"/>
      <c r="HOI75" s="103"/>
      <c r="HOJ75" s="103"/>
      <c r="HOK75" s="103"/>
      <c r="HOL75" s="103"/>
      <c r="HOM75" s="103"/>
      <c r="HON75" s="103"/>
      <c r="HOO75" s="103"/>
      <c r="HOP75" s="103"/>
      <c r="HOQ75" s="103"/>
      <c r="HOR75" s="103"/>
      <c r="HOS75" s="103"/>
      <c r="HOT75" s="103"/>
      <c r="HOU75" s="103"/>
      <c r="HOV75" s="103"/>
      <c r="HOW75" s="103"/>
      <c r="HOX75" s="103"/>
      <c r="HOY75" s="103"/>
      <c r="HOZ75" s="103"/>
      <c r="HPA75" s="103"/>
      <c r="HPB75" s="103"/>
      <c r="HPC75" s="103"/>
      <c r="HPD75" s="103"/>
      <c r="HPE75" s="103"/>
      <c r="HPF75" s="103"/>
      <c r="HPG75" s="103"/>
      <c r="HPH75" s="103"/>
      <c r="HPI75" s="103"/>
      <c r="HPJ75" s="103"/>
      <c r="HPK75" s="103"/>
      <c r="HPL75" s="103"/>
      <c r="HPM75" s="103"/>
      <c r="HPN75" s="103"/>
      <c r="HPO75" s="103"/>
      <c r="HPP75" s="103"/>
      <c r="HPQ75" s="103"/>
      <c r="HPR75" s="103"/>
      <c r="HPS75" s="103"/>
      <c r="HPT75" s="103"/>
      <c r="HPU75" s="103"/>
      <c r="HPV75" s="103"/>
      <c r="HPW75" s="103"/>
      <c r="HPX75" s="103"/>
      <c r="HPY75" s="103"/>
      <c r="HPZ75" s="103"/>
      <c r="HQA75" s="103"/>
      <c r="HQB75" s="103"/>
      <c r="HQC75" s="103"/>
      <c r="HQD75" s="103"/>
      <c r="HQE75" s="103"/>
      <c r="HQF75" s="103"/>
      <c r="HQG75" s="103"/>
      <c r="HQH75" s="103"/>
      <c r="HQI75" s="103"/>
      <c r="HQJ75" s="103"/>
      <c r="HQK75" s="103"/>
      <c r="HQL75" s="103"/>
      <c r="HQM75" s="103"/>
      <c r="HQN75" s="103"/>
      <c r="HQO75" s="103"/>
      <c r="HQP75" s="103"/>
      <c r="HQQ75" s="103"/>
      <c r="HQR75" s="103"/>
      <c r="HQS75" s="103"/>
      <c r="HQT75" s="103"/>
      <c r="HQU75" s="103"/>
      <c r="HQV75" s="103"/>
      <c r="HQW75" s="103"/>
      <c r="HQX75" s="103"/>
      <c r="HQY75" s="103"/>
      <c r="HQZ75" s="103"/>
      <c r="HRA75" s="103"/>
      <c r="HRB75" s="103"/>
      <c r="HRC75" s="103"/>
      <c r="HRD75" s="103"/>
      <c r="HRE75" s="103"/>
      <c r="HRF75" s="103"/>
      <c r="HRG75" s="103"/>
      <c r="HRH75" s="103"/>
      <c r="HRI75" s="103"/>
      <c r="HRJ75" s="103"/>
      <c r="HRK75" s="103"/>
      <c r="HRL75" s="103"/>
      <c r="HRM75" s="103"/>
      <c r="HRN75" s="103"/>
      <c r="HRO75" s="103"/>
      <c r="HRP75" s="103"/>
      <c r="HRQ75" s="103"/>
      <c r="HRR75" s="103"/>
      <c r="HRS75" s="103"/>
      <c r="HRT75" s="103"/>
      <c r="HRU75" s="103"/>
      <c r="HRV75" s="103"/>
      <c r="HRW75" s="103"/>
      <c r="HRX75" s="103"/>
      <c r="HRY75" s="103"/>
      <c r="HRZ75" s="103"/>
      <c r="HSA75" s="103"/>
      <c r="HSB75" s="103"/>
      <c r="HSC75" s="103"/>
      <c r="HSD75" s="103"/>
      <c r="HSE75" s="103"/>
      <c r="HSF75" s="103"/>
      <c r="HSG75" s="103"/>
      <c r="HSH75" s="103"/>
      <c r="HSI75" s="103"/>
      <c r="HSJ75" s="103"/>
      <c r="HSK75" s="103"/>
      <c r="HSL75" s="103"/>
      <c r="HSM75" s="103"/>
      <c r="HSN75" s="103"/>
      <c r="HSO75" s="103"/>
      <c r="HSP75" s="103"/>
      <c r="HSQ75" s="103"/>
      <c r="HSR75" s="103"/>
      <c r="HSS75" s="103"/>
      <c r="HST75" s="103"/>
      <c r="HSU75" s="103"/>
      <c r="HSV75" s="103"/>
      <c r="HSW75" s="103"/>
      <c r="HSX75" s="103"/>
      <c r="HSY75" s="103"/>
      <c r="HSZ75" s="103"/>
      <c r="HTA75" s="103"/>
      <c r="HTB75" s="103"/>
      <c r="HTC75" s="103"/>
      <c r="HTD75" s="103"/>
      <c r="HTE75" s="103"/>
      <c r="HTF75" s="103"/>
      <c r="HTG75" s="103"/>
      <c r="HTH75" s="103"/>
      <c r="HTI75" s="103"/>
      <c r="HTJ75" s="103"/>
      <c r="HTK75" s="103"/>
      <c r="HTL75" s="103"/>
      <c r="HTM75" s="103"/>
      <c r="HTN75" s="103"/>
      <c r="HTO75" s="103"/>
      <c r="HTP75" s="103"/>
      <c r="HTQ75" s="103"/>
      <c r="HTR75" s="103"/>
      <c r="HTS75" s="103"/>
      <c r="HTT75" s="103"/>
      <c r="HTU75" s="103"/>
      <c r="HTV75" s="103"/>
      <c r="HTW75" s="103"/>
      <c r="HTX75" s="103"/>
      <c r="HTY75" s="103"/>
      <c r="HTZ75" s="103"/>
      <c r="HUA75" s="103"/>
      <c r="HUB75" s="103"/>
      <c r="HUC75" s="103"/>
      <c r="HUD75" s="103"/>
      <c r="HUE75" s="103"/>
      <c r="HUF75" s="103"/>
      <c r="HUG75" s="103"/>
      <c r="HUH75" s="103"/>
      <c r="HUI75" s="103"/>
      <c r="HUJ75" s="103"/>
      <c r="HUK75" s="103"/>
      <c r="HUL75" s="103"/>
      <c r="HUM75" s="103"/>
      <c r="HUN75" s="103"/>
      <c r="HUO75" s="103"/>
      <c r="HUP75" s="103"/>
      <c r="HUQ75" s="103"/>
      <c r="HUR75" s="103"/>
      <c r="HUS75" s="103"/>
      <c r="HUT75" s="103"/>
      <c r="HUU75" s="103"/>
      <c r="HUV75" s="103"/>
      <c r="HUW75" s="103"/>
      <c r="HUX75" s="103"/>
      <c r="HUY75" s="103"/>
      <c r="HUZ75" s="103"/>
      <c r="HVA75" s="103"/>
      <c r="HVB75" s="103"/>
      <c r="HVC75" s="103"/>
      <c r="HVD75" s="103"/>
      <c r="HVE75" s="103"/>
      <c r="HVF75" s="103"/>
      <c r="HVG75" s="103"/>
      <c r="HVH75" s="103"/>
      <c r="HVI75" s="103"/>
      <c r="HVJ75" s="103"/>
      <c r="HVK75" s="103"/>
      <c r="HVL75" s="103"/>
      <c r="HVM75" s="103"/>
      <c r="HVN75" s="103"/>
      <c r="HVO75" s="103"/>
      <c r="HVP75" s="103"/>
      <c r="HVQ75" s="103"/>
      <c r="HVR75" s="103"/>
      <c r="HVS75" s="103"/>
      <c r="HVT75" s="103"/>
      <c r="HVU75" s="103"/>
      <c r="HVV75" s="103"/>
      <c r="HVW75" s="103"/>
      <c r="HVX75" s="103"/>
      <c r="HVY75" s="103"/>
      <c r="HVZ75" s="103"/>
      <c r="HWA75" s="103"/>
      <c r="HWB75" s="103"/>
      <c r="HWC75" s="103"/>
      <c r="HWD75" s="103"/>
      <c r="HWE75" s="103"/>
      <c r="HWF75" s="103"/>
      <c r="HWG75" s="103"/>
      <c r="HWH75" s="103"/>
      <c r="HWI75" s="103"/>
      <c r="HWJ75" s="103"/>
      <c r="HWK75" s="103"/>
      <c r="HWL75" s="103"/>
      <c r="HWM75" s="103"/>
      <c r="HWN75" s="103"/>
      <c r="HWO75" s="103"/>
      <c r="HWP75" s="103"/>
      <c r="HWQ75" s="103"/>
      <c r="HWR75" s="103"/>
      <c r="HWS75" s="103"/>
      <c r="HWT75" s="103"/>
      <c r="HWU75" s="103"/>
      <c r="HWV75" s="103"/>
      <c r="HWW75" s="103"/>
      <c r="HWX75" s="103"/>
      <c r="HWY75" s="103"/>
      <c r="HWZ75" s="103"/>
      <c r="HXA75" s="103"/>
      <c r="HXB75" s="103"/>
      <c r="HXC75" s="103"/>
      <c r="HXD75" s="103"/>
      <c r="HXE75" s="103"/>
      <c r="HXF75" s="103"/>
      <c r="HXG75" s="103"/>
      <c r="HXH75" s="103"/>
      <c r="HXI75" s="103"/>
      <c r="HXJ75" s="103"/>
      <c r="HXK75" s="103"/>
      <c r="HXL75" s="103"/>
      <c r="HXM75" s="103"/>
      <c r="HXN75" s="103"/>
      <c r="HXO75" s="103"/>
      <c r="HXP75" s="103"/>
      <c r="HXQ75" s="103"/>
      <c r="HXR75" s="103"/>
      <c r="HXS75" s="103"/>
      <c r="HXT75" s="103"/>
      <c r="HXU75" s="103"/>
      <c r="HXV75" s="103"/>
      <c r="HXW75" s="103"/>
      <c r="HXX75" s="103"/>
      <c r="HXY75" s="103"/>
      <c r="HXZ75" s="103"/>
      <c r="HYA75" s="103"/>
      <c r="HYB75" s="103"/>
      <c r="HYC75" s="103"/>
      <c r="HYD75" s="103"/>
      <c r="HYE75" s="103"/>
      <c r="HYF75" s="103"/>
      <c r="HYG75" s="103"/>
      <c r="HYH75" s="103"/>
      <c r="HYI75" s="103"/>
      <c r="HYJ75" s="103"/>
      <c r="HYK75" s="103"/>
      <c r="HYL75" s="103"/>
      <c r="HYM75" s="103"/>
      <c r="HYN75" s="103"/>
      <c r="HYO75" s="103"/>
      <c r="HYP75" s="103"/>
      <c r="HYQ75" s="103"/>
      <c r="HYR75" s="103"/>
      <c r="HYS75" s="103"/>
      <c r="HYT75" s="103"/>
      <c r="HYU75" s="103"/>
      <c r="HYV75" s="103"/>
      <c r="HYW75" s="103"/>
      <c r="HYX75" s="103"/>
      <c r="HYY75" s="103"/>
      <c r="HYZ75" s="103"/>
      <c r="HZA75" s="103"/>
      <c r="HZB75" s="103"/>
      <c r="HZC75" s="103"/>
      <c r="HZD75" s="103"/>
      <c r="HZE75" s="103"/>
      <c r="HZF75" s="103"/>
      <c r="HZG75" s="103"/>
      <c r="HZH75" s="103"/>
      <c r="HZI75" s="103"/>
      <c r="HZJ75" s="103"/>
      <c r="HZK75" s="103"/>
      <c r="HZL75" s="103"/>
      <c r="HZM75" s="103"/>
      <c r="HZN75" s="103"/>
      <c r="HZO75" s="103"/>
      <c r="HZP75" s="103"/>
      <c r="HZQ75" s="103"/>
      <c r="HZR75" s="103"/>
      <c r="HZS75" s="103"/>
      <c r="HZT75" s="103"/>
      <c r="HZU75" s="103"/>
      <c r="HZV75" s="103"/>
      <c r="HZW75" s="103"/>
      <c r="HZX75" s="103"/>
      <c r="HZY75" s="103"/>
      <c r="HZZ75" s="103"/>
      <c r="IAA75" s="103"/>
      <c r="IAB75" s="103"/>
      <c r="IAC75" s="103"/>
      <c r="IAD75" s="103"/>
      <c r="IAE75" s="103"/>
      <c r="IAF75" s="103"/>
      <c r="IAG75" s="103"/>
      <c r="IAH75" s="103"/>
      <c r="IAI75" s="103"/>
      <c r="IAJ75" s="103"/>
      <c r="IAK75" s="103"/>
      <c r="IAL75" s="103"/>
      <c r="IAM75" s="103"/>
      <c r="IAN75" s="103"/>
      <c r="IAO75" s="103"/>
      <c r="IAP75" s="103"/>
      <c r="IAQ75" s="103"/>
      <c r="IAR75" s="103"/>
      <c r="IAS75" s="103"/>
      <c r="IAT75" s="103"/>
      <c r="IAU75" s="103"/>
      <c r="IAV75" s="103"/>
      <c r="IAW75" s="103"/>
      <c r="IAX75" s="103"/>
      <c r="IAY75" s="103"/>
      <c r="IAZ75" s="103"/>
      <c r="IBA75" s="103"/>
      <c r="IBB75" s="103"/>
      <c r="IBC75" s="103"/>
      <c r="IBD75" s="103"/>
      <c r="IBE75" s="103"/>
      <c r="IBF75" s="103"/>
      <c r="IBG75" s="103"/>
      <c r="IBH75" s="103"/>
      <c r="IBI75" s="103"/>
      <c r="IBJ75" s="103"/>
      <c r="IBK75" s="103"/>
      <c r="IBL75" s="103"/>
      <c r="IBM75" s="103"/>
      <c r="IBN75" s="103"/>
      <c r="IBO75" s="103"/>
      <c r="IBP75" s="103"/>
      <c r="IBQ75" s="103"/>
      <c r="IBR75" s="103"/>
      <c r="IBS75" s="103"/>
      <c r="IBT75" s="103"/>
      <c r="IBU75" s="103"/>
      <c r="IBV75" s="103"/>
      <c r="IBW75" s="103"/>
      <c r="IBX75" s="103"/>
      <c r="IBY75" s="103"/>
      <c r="IBZ75" s="103"/>
      <c r="ICA75" s="103"/>
      <c r="ICB75" s="103"/>
      <c r="ICC75" s="103"/>
      <c r="ICD75" s="103"/>
      <c r="ICE75" s="103"/>
      <c r="ICF75" s="103"/>
      <c r="ICG75" s="103"/>
      <c r="ICH75" s="103"/>
      <c r="ICI75" s="103"/>
      <c r="ICJ75" s="103"/>
      <c r="ICK75" s="103"/>
      <c r="ICL75" s="103"/>
      <c r="ICM75" s="103"/>
      <c r="ICN75" s="103"/>
      <c r="ICO75" s="103"/>
      <c r="ICP75" s="103"/>
      <c r="ICQ75" s="103"/>
      <c r="ICR75" s="103"/>
      <c r="ICS75" s="103"/>
      <c r="ICT75" s="103"/>
      <c r="ICU75" s="103"/>
      <c r="ICV75" s="103"/>
      <c r="ICW75" s="103"/>
      <c r="ICX75" s="103"/>
      <c r="ICY75" s="103"/>
      <c r="ICZ75" s="103"/>
      <c r="IDA75" s="103"/>
      <c r="IDB75" s="103"/>
      <c r="IDC75" s="103"/>
      <c r="IDD75" s="103"/>
      <c r="IDE75" s="103"/>
      <c r="IDF75" s="103"/>
      <c r="IDG75" s="103"/>
      <c r="IDH75" s="103"/>
      <c r="IDI75" s="103"/>
      <c r="IDJ75" s="103"/>
      <c r="IDK75" s="103"/>
      <c r="IDL75" s="103"/>
      <c r="IDM75" s="103"/>
      <c r="IDN75" s="103"/>
      <c r="IDO75" s="103"/>
      <c r="IDP75" s="103"/>
      <c r="IDQ75" s="103"/>
      <c r="IDR75" s="103"/>
      <c r="IDS75" s="103"/>
      <c r="IDT75" s="103"/>
      <c r="IDU75" s="103"/>
      <c r="IDV75" s="103"/>
      <c r="IDW75" s="103"/>
      <c r="IDX75" s="103"/>
      <c r="IDY75" s="103"/>
      <c r="IDZ75" s="103"/>
      <c r="IEA75" s="103"/>
      <c r="IEB75" s="103"/>
      <c r="IEC75" s="103"/>
      <c r="IED75" s="103"/>
      <c r="IEE75" s="103"/>
      <c r="IEF75" s="103"/>
      <c r="IEG75" s="103"/>
      <c r="IEH75" s="103"/>
      <c r="IEI75" s="103"/>
      <c r="IEJ75" s="103"/>
      <c r="IEK75" s="103"/>
      <c r="IEL75" s="103"/>
      <c r="IEM75" s="103"/>
      <c r="IEN75" s="103"/>
      <c r="IEO75" s="103"/>
      <c r="IEP75" s="103"/>
      <c r="IEQ75" s="103"/>
      <c r="IER75" s="103"/>
      <c r="IES75" s="103"/>
      <c r="IET75" s="103"/>
      <c r="IEU75" s="103"/>
      <c r="IEV75" s="103"/>
      <c r="IEW75" s="103"/>
      <c r="IEX75" s="103"/>
      <c r="IEY75" s="103"/>
      <c r="IEZ75" s="103"/>
      <c r="IFA75" s="103"/>
      <c r="IFB75" s="103"/>
      <c r="IFC75" s="103"/>
      <c r="IFD75" s="103"/>
      <c r="IFE75" s="103"/>
      <c r="IFF75" s="103"/>
      <c r="IFG75" s="103"/>
      <c r="IFH75" s="103"/>
      <c r="IFI75" s="103"/>
      <c r="IFJ75" s="103"/>
      <c r="IFK75" s="103"/>
      <c r="IFL75" s="103"/>
      <c r="IFM75" s="103"/>
      <c r="IFN75" s="103"/>
      <c r="IFO75" s="103"/>
      <c r="IFP75" s="103"/>
      <c r="IFQ75" s="103"/>
      <c r="IFR75" s="103"/>
      <c r="IFS75" s="103"/>
      <c r="IFT75" s="103"/>
      <c r="IFU75" s="103"/>
      <c r="IFV75" s="103"/>
      <c r="IFW75" s="103"/>
      <c r="IFX75" s="103"/>
      <c r="IFY75" s="103"/>
      <c r="IFZ75" s="103"/>
      <c r="IGA75" s="103"/>
      <c r="IGB75" s="103"/>
      <c r="IGC75" s="103"/>
      <c r="IGD75" s="103"/>
      <c r="IGE75" s="103"/>
      <c r="IGF75" s="103"/>
      <c r="IGG75" s="103"/>
      <c r="IGH75" s="103"/>
      <c r="IGI75" s="103"/>
      <c r="IGJ75" s="103"/>
      <c r="IGK75" s="103"/>
      <c r="IGL75" s="103"/>
      <c r="IGM75" s="103"/>
      <c r="IGN75" s="103"/>
      <c r="IGO75" s="103"/>
      <c r="IGP75" s="103"/>
      <c r="IGQ75" s="103"/>
      <c r="IGR75" s="103"/>
      <c r="IGS75" s="103"/>
      <c r="IGT75" s="103"/>
      <c r="IGU75" s="103"/>
      <c r="IGV75" s="103"/>
      <c r="IGW75" s="103"/>
      <c r="IGX75" s="103"/>
      <c r="IGY75" s="103"/>
      <c r="IGZ75" s="103"/>
      <c r="IHA75" s="103"/>
      <c r="IHB75" s="103"/>
      <c r="IHC75" s="103"/>
      <c r="IHD75" s="103"/>
      <c r="IHE75" s="103"/>
      <c r="IHF75" s="103"/>
      <c r="IHG75" s="103"/>
      <c r="IHH75" s="103"/>
      <c r="IHI75" s="103"/>
      <c r="IHJ75" s="103"/>
      <c r="IHK75" s="103"/>
      <c r="IHL75" s="103"/>
      <c r="IHM75" s="103"/>
      <c r="IHN75" s="103"/>
      <c r="IHO75" s="103"/>
      <c r="IHP75" s="103"/>
      <c r="IHQ75" s="103"/>
      <c r="IHR75" s="103"/>
      <c r="IHS75" s="103"/>
      <c r="IHT75" s="103"/>
      <c r="IHU75" s="103"/>
      <c r="IHV75" s="103"/>
      <c r="IHW75" s="103"/>
      <c r="IHX75" s="103"/>
      <c r="IHY75" s="103"/>
      <c r="IHZ75" s="103"/>
      <c r="IIA75" s="103"/>
      <c r="IIB75" s="103"/>
      <c r="IIC75" s="103"/>
      <c r="IID75" s="103"/>
      <c r="IIE75" s="103"/>
      <c r="IIF75" s="103"/>
      <c r="IIG75" s="103"/>
      <c r="IIH75" s="103"/>
      <c r="III75" s="103"/>
      <c r="IIJ75" s="103"/>
      <c r="IIK75" s="103"/>
      <c r="IIL75" s="103"/>
      <c r="IIM75" s="103"/>
      <c r="IIN75" s="103"/>
      <c r="IIO75" s="103"/>
      <c r="IIP75" s="103"/>
      <c r="IIQ75" s="103"/>
      <c r="IIR75" s="103"/>
      <c r="IIS75" s="103"/>
      <c r="IIT75" s="103"/>
      <c r="IIU75" s="103"/>
      <c r="IIV75" s="103"/>
      <c r="IIW75" s="103"/>
      <c r="IIX75" s="103"/>
      <c r="IIY75" s="103"/>
      <c r="IIZ75" s="103"/>
      <c r="IJA75" s="103"/>
      <c r="IJB75" s="103"/>
      <c r="IJC75" s="103"/>
      <c r="IJD75" s="103"/>
      <c r="IJE75" s="103"/>
      <c r="IJF75" s="103"/>
      <c r="IJG75" s="103"/>
      <c r="IJH75" s="103"/>
      <c r="IJI75" s="103"/>
      <c r="IJJ75" s="103"/>
      <c r="IJK75" s="103"/>
      <c r="IJL75" s="103"/>
      <c r="IJM75" s="103"/>
      <c r="IJN75" s="103"/>
      <c r="IJO75" s="103"/>
      <c r="IJP75" s="103"/>
      <c r="IJQ75" s="103"/>
      <c r="IJR75" s="103"/>
      <c r="IJS75" s="103"/>
      <c r="IJT75" s="103"/>
      <c r="IJU75" s="103"/>
      <c r="IJV75" s="103"/>
      <c r="IJW75" s="103"/>
      <c r="IJX75" s="103"/>
      <c r="IJY75" s="103"/>
      <c r="IJZ75" s="103"/>
      <c r="IKA75" s="103"/>
      <c r="IKB75" s="103"/>
      <c r="IKC75" s="103"/>
      <c r="IKD75" s="103"/>
      <c r="IKE75" s="103"/>
      <c r="IKF75" s="103"/>
      <c r="IKG75" s="103"/>
      <c r="IKH75" s="103"/>
      <c r="IKI75" s="103"/>
      <c r="IKJ75" s="103"/>
      <c r="IKK75" s="103"/>
      <c r="IKL75" s="103"/>
      <c r="IKM75" s="103"/>
      <c r="IKN75" s="103"/>
      <c r="IKO75" s="103"/>
      <c r="IKP75" s="103"/>
      <c r="IKQ75" s="103"/>
      <c r="IKR75" s="103"/>
      <c r="IKS75" s="103"/>
      <c r="IKT75" s="103"/>
      <c r="IKU75" s="103"/>
      <c r="IKV75" s="103"/>
      <c r="IKW75" s="103"/>
      <c r="IKX75" s="103"/>
      <c r="IKY75" s="103"/>
      <c r="IKZ75" s="103"/>
      <c r="ILA75" s="103"/>
      <c r="ILB75" s="103"/>
      <c r="ILC75" s="103"/>
      <c r="ILD75" s="103"/>
      <c r="ILE75" s="103"/>
      <c r="ILF75" s="103"/>
      <c r="ILG75" s="103"/>
      <c r="ILH75" s="103"/>
      <c r="ILI75" s="103"/>
      <c r="ILJ75" s="103"/>
      <c r="ILK75" s="103"/>
      <c r="ILL75" s="103"/>
      <c r="ILM75" s="103"/>
      <c r="ILN75" s="103"/>
      <c r="ILO75" s="103"/>
      <c r="ILP75" s="103"/>
      <c r="ILQ75" s="103"/>
      <c r="ILR75" s="103"/>
      <c r="ILS75" s="103"/>
      <c r="ILT75" s="103"/>
      <c r="ILU75" s="103"/>
      <c r="ILV75" s="103"/>
      <c r="ILW75" s="103"/>
      <c r="ILX75" s="103"/>
      <c r="ILY75" s="103"/>
      <c r="ILZ75" s="103"/>
      <c r="IMA75" s="103"/>
      <c r="IMB75" s="103"/>
      <c r="IMC75" s="103"/>
      <c r="IMD75" s="103"/>
      <c r="IME75" s="103"/>
      <c r="IMF75" s="103"/>
      <c r="IMG75" s="103"/>
      <c r="IMH75" s="103"/>
      <c r="IMI75" s="103"/>
      <c r="IMJ75" s="103"/>
      <c r="IMK75" s="103"/>
      <c r="IML75" s="103"/>
      <c r="IMM75" s="103"/>
      <c r="IMN75" s="103"/>
      <c r="IMO75" s="103"/>
      <c r="IMP75" s="103"/>
      <c r="IMQ75" s="103"/>
      <c r="IMR75" s="103"/>
      <c r="IMS75" s="103"/>
      <c r="IMT75" s="103"/>
      <c r="IMU75" s="103"/>
      <c r="IMV75" s="103"/>
      <c r="IMW75" s="103"/>
      <c r="IMX75" s="103"/>
      <c r="IMY75" s="103"/>
      <c r="IMZ75" s="103"/>
      <c r="INA75" s="103"/>
      <c r="INB75" s="103"/>
      <c r="INC75" s="103"/>
      <c r="IND75" s="103"/>
      <c r="INE75" s="103"/>
      <c r="INF75" s="103"/>
      <c r="ING75" s="103"/>
      <c r="INH75" s="103"/>
      <c r="INI75" s="103"/>
      <c r="INJ75" s="103"/>
      <c r="INK75" s="103"/>
      <c r="INL75" s="103"/>
      <c r="INM75" s="103"/>
      <c r="INN75" s="103"/>
      <c r="INO75" s="103"/>
      <c r="INP75" s="103"/>
      <c r="INQ75" s="103"/>
      <c r="INR75" s="103"/>
      <c r="INS75" s="103"/>
      <c r="INT75" s="103"/>
      <c r="INU75" s="103"/>
      <c r="INV75" s="103"/>
      <c r="INW75" s="103"/>
      <c r="INX75" s="103"/>
      <c r="INY75" s="103"/>
      <c r="INZ75" s="103"/>
      <c r="IOA75" s="103"/>
      <c r="IOB75" s="103"/>
      <c r="IOC75" s="103"/>
      <c r="IOD75" s="103"/>
      <c r="IOE75" s="103"/>
      <c r="IOF75" s="103"/>
      <c r="IOG75" s="103"/>
      <c r="IOH75" s="103"/>
      <c r="IOI75" s="103"/>
      <c r="IOJ75" s="103"/>
      <c r="IOK75" s="103"/>
      <c r="IOL75" s="103"/>
      <c r="IOM75" s="103"/>
      <c r="ION75" s="103"/>
      <c r="IOO75" s="103"/>
      <c r="IOP75" s="103"/>
      <c r="IOQ75" s="103"/>
      <c r="IOR75" s="103"/>
      <c r="IOS75" s="103"/>
      <c r="IOT75" s="103"/>
      <c r="IOU75" s="103"/>
      <c r="IOV75" s="103"/>
      <c r="IOW75" s="103"/>
      <c r="IOX75" s="103"/>
      <c r="IOY75" s="103"/>
      <c r="IOZ75" s="103"/>
      <c r="IPA75" s="103"/>
      <c r="IPB75" s="103"/>
      <c r="IPC75" s="103"/>
      <c r="IPD75" s="103"/>
      <c r="IPE75" s="103"/>
      <c r="IPF75" s="103"/>
      <c r="IPG75" s="103"/>
      <c r="IPH75" s="103"/>
      <c r="IPI75" s="103"/>
      <c r="IPJ75" s="103"/>
      <c r="IPK75" s="103"/>
      <c r="IPL75" s="103"/>
      <c r="IPM75" s="103"/>
      <c r="IPN75" s="103"/>
      <c r="IPO75" s="103"/>
      <c r="IPP75" s="103"/>
      <c r="IPQ75" s="103"/>
      <c r="IPR75" s="103"/>
      <c r="IPS75" s="103"/>
      <c r="IPT75" s="103"/>
      <c r="IPU75" s="103"/>
      <c r="IPV75" s="103"/>
      <c r="IPW75" s="103"/>
      <c r="IPX75" s="103"/>
      <c r="IPY75" s="103"/>
      <c r="IPZ75" s="103"/>
      <c r="IQA75" s="103"/>
      <c r="IQB75" s="103"/>
      <c r="IQC75" s="103"/>
      <c r="IQD75" s="103"/>
      <c r="IQE75" s="103"/>
      <c r="IQF75" s="103"/>
      <c r="IQG75" s="103"/>
      <c r="IQH75" s="103"/>
      <c r="IQI75" s="103"/>
      <c r="IQJ75" s="103"/>
      <c r="IQK75" s="103"/>
      <c r="IQL75" s="103"/>
      <c r="IQM75" s="103"/>
      <c r="IQN75" s="103"/>
      <c r="IQO75" s="103"/>
      <c r="IQP75" s="103"/>
      <c r="IQQ75" s="103"/>
      <c r="IQR75" s="103"/>
      <c r="IQS75" s="103"/>
      <c r="IQT75" s="103"/>
      <c r="IQU75" s="103"/>
      <c r="IQV75" s="103"/>
      <c r="IQW75" s="103"/>
      <c r="IQX75" s="103"/>
      <c r="IQY75" s="103"/>
      <c r="IQZ75" s="103"/>
      <c r="IRA75" s="103"/>
      <c r="IRB75" s="103"/>
      <c r="IRC75" s="103"/>
      <c r="IRD75" s="103"/>
      <c r="IRE75" s="103"/>
      <c r="IRF75" s="103"/>
      <c r="IRG75" s="103"/>
      <c r="IRH75" s="103"/>
      <c r="IRI75" s="103"/>
      <c r="IRJ75" s="103"/>
      <c r="IRK75" s="103"/>
      <c r="IRL75" s="103"/>
      <c r="IRM75" s="103"/>
      <c r="IRN75" s="103"/>
      <c r="IRO75" s="103"/>
      <c r="IRP75" s="103"/>
      <c r="IRQ75" s="103"/>
      <c r="IRR75" s="103"/>
      <c r="IRS75" s="103"/>
      <c r="IRT75" s="103"/>
      <c r="IRU75" s="103"/>
      <c r="IRV75" s="103"/>
      <c r="IRW75" s="103"/>
      <c r="IRX75" s="103"/>
      <c r="IRY75" s="103"/>
      <c r="IRZ75" s="103"/>
      <c r="ISA75" s="103"/>
      <c r="ISB75" s="103"/>
      <c r="ISC75" s="103"/>
      <c r="ISD75" s="103"/>
      <c r="ISE75" s="103"/>
      <c r="ISF75" s="103"/>
      <c r="ISG75" s="103"/>
      <c r="ISH75" s="103"/>
      <c r="ISI75" s="103"/>
      <c r="ISJ75" s="103"/>
      <c r="ISK75" s="103"/>
      <c r="ISL75" s="103"/>
      <c r="ISM75" s="103"/>
      <c r="ISN75" s="103"/>
      <c r="ISO75" s="103"/>
      <c r="ISP75" s="103"/>
      <c r="ISQ75" s="103"/>
      <c r="ISR75" s="103"/>
      <c r="ISS75" s="103"/>
      <c r="IST75" s="103"/>
      <c r="ISU75" s="103"/>
      <c r="ISV75" s="103"/>
      <c r="ISW75" s="103"/>
      <c r="ISX75" s="103"/>
      <c r="ISY75" s="103"/>
      <c r="ISZ75" s="103"/>
      <c r="ITA75" s="103"/>
      <c r="ITB75" s="103"/>
      <c r="ITC75" s="103"/>
      <c r="ITD75" s="103"/>
      <c r="ITE75" s="103"/>
      <c r="ITF75" s="103"/>
      <c r="ITG75" s="103"/>
      <c r="ITH75" s="103"/>
      <c r="ITI75" s="103"/>
      <c r="ITJ75" s="103"/>
      <c r="ITK75" s="103"/>
      <c r="ITL75" s="103"/>
      <c r="ITM75" s="103"/>
      <c r="ITN75" s="103"/>
      <c r="ITO75" s="103"/>
      <c r="ITP75" s="103"/>
      <c r="ITQ75" s="103"/>
      <c r="ITR75" s="103"/>
      <c r="ITS75" s="103"/>
      <c r="ITT75" s="103"/>
      <c r="ITU75" s="103"/>
      <c r="ITV75" s="103"/>
      <c r="ITW75" s="103"/>
      <c r="ITX75" s="103"/>
      <c r="ITY75" s="103"/>
      <c r="ITZ75" s="103"/>
      <c r="IUA75" s="103"/>
      <c r="IUB75" s="103"/>
      <c r="IUC75" s="103"/>
      <c r="IUD75" s="103"/>
      <c r="IUE75" s="103"/>
      <c r="IUF75" s="103"/>
      <c r="IUG75" s="103"/>
      <c r="IUH75" s="103"/>
      <c r="IUI75" s="103"/>
      <c r="IUJ75" s="103"/>
      <c r="IUK75" s="103"/>
      <c r="IUL75" s="103"/>
      <c r="IUM75" s="103"/>
      <c r="IUN75" s="103"/>
      <c r="IUO75" s="103"/>
      <c r="IUP75" s="103"/>
      <c r="IUQ75" s="103"/>
      <c r="IUR75" s="103"/>
      <c r="IUS75" s="103"/>
      <c r="IUT75" s="103"/>
      <c r="IUU75" s="103"/>
      <c r="IUV75" s="103"/>
      <c r="IUW75" s="103"/>
      <c r="IUX75" s="103"/>
      <c r="IUY75" s="103"/>
      <c r="IUZ75" s="103"/>
      <c r="IVA75" s="103"/>
      <c r="IVB75" s="103"/>
      <c r="IVC75" s="103"/>
      <c r="IVD75" s="103"/>
      <c r="IVE75" s="103"/>
      <c r="IVF75" s="103"/>
      <c r="IVG75" s="103"/>
      <c r="IVH75" s="103"/>
      <c r="IVI75" s="103"/>
      <c r="IVJ75" s="103"/>
      <c r="IVK75" s="103"/>
      <c r="IVL75" s="103"/>
      <c r="IVM75" s="103"/>
      <c r="IVN75" s="103"/>
      <c r="IVO75" s="103"/>
      <c r="IVP75" s="103"/>
      <c r="IVQ75" s="103"/>
      <c r="IVR75" s="103"/>
      <c r="IVS75" s="103"/>
      <c r="IVT75" s="103"/>
      <c r="IVU75" s="103"/>
      <c r="IVV75" s="103"/>
      <c r="IVW75" s="103"/>
      <c r="IVX75" s="103"/>
      <c r="IVY75" s="103"/>
      <c r="IVZ75" s="103"/>
      <c r="IWA75" s="103"/>
      <c r="IWB75" s="103"/>
      <c r="IWC75" s="103"/>
      <c r="IWD75" s="103"/>
      <c r="IWE75" s="103"/>
      <c r="IWF75" s="103"/>
      <c r="IWG75" s="103"/>
      <c r="IWH75" s="103"/>
      <c r="IWI75" s="103"/>
      <c r="IWJ75" s="103"/>
      <c r="IWK75" s="103"/>
      <c r="IWL75" s="103"/>
      <c r="IWM75" s="103"/>
      <c r="IWN75" s="103"/>
      <c r="IWO75" s="103"/>
      <c r="IWP75" s="103"/>
      <c r="IWQ75" s="103"/>
      <c r="IWR75" s="103"/>
      <c r="IWS75" s="103"/>
      <c r="IWT75" s="103"/>
      <c r="IWU75" s="103"/>
      <c r="IWV75" s="103"/>
      <c r="IWW75" s="103"/>
      <c r="IWX75" s="103"/>
      <c r="IWY75" s="103"/>
      <c r="IWZ75" s="103"/>
      <c r="IXA75" s="103"/>
      <c r="IXB75" s="103"/>
      <c r="IXC75" s="103"/>
      <c r="IXD75" s="103"/>
      <c r="IXE75" s="103"/>
      <c r="IXF75" s="103"/>
      <c r="IXG75" s="103"/>
      <c r="IXH75" s="103"/>
      <c r="IXI75" s="103"/>
      <c r="IXJ75" s="103"/>
      <c r="IXK75" s="103"/>
      <c r="IXL75" s="103"/>
      <c r="IXM75" s="103"/>
      <c r="IXN75" s="103"/>
      <c r="IXO75" s="103"/>
      <c r="IXP75" s="103"/>
      <c r="IXQ75" s="103"/>
      <c r="IXR75" s="103"/>
      <c r="IXS75" s="103"/>
      <c r="IXT75" s="103"/>
      <c r="IXU75" s="103"/>
      <c r="IXV75" s="103"/>
      <c r="IXW75" s="103"/>
      <c r="IXX75" s="103"/>
      <c r="IXY75" s="103"/>
      <c r="IXZ75" s="103"/>
      <c r="IYA75" s="103"/>
      <c r="IYB75" s="103"/>
      <c r="IYC75" s="103"/>
      <c r="IYD75" s="103"/>
      <c r="IYE75" s="103"/>
      <c r="IYF75" s="103"/>
      <c r="IYG75" s="103"/>
      <c r="IYH75" s="103"/>
      <c r="IYI75" s="103"/>
      <c r="IYJ75" s="103"/>
      <c r="IYK75" s="103"/>
      <c r="IYL75" s="103"/>
      <c r="IYM75" s="103"/>
      <c r="IYN75" s="103"/>
      <c r="IYO75" s="103"/>
      <c r="IYP75" s="103"/>
      <c r="IYQ75" s="103"/>
      <c r="IYR75" s="103"/>
      <c r="IYS75" s="103"/>
      <c r="IYT75" s="103"/>
      <c r="IYU75" s="103"/>
      <c r="IYV75" s="103"/>
      <c r="IYW75" s="103"/>
      <c r="IYX75" s="103"/>
      <c r="IYY75" s="103"/>
      <c r="IYZ75" s="103"/>
      <c r="IZA75" s="103"/>
      <c r="IZB75" s="103"/>
      <c r="IZC75" s="103"/>
      <c r="IZD75" s="103"/>
      <c r="IZE75" s="103"/>
      <c r="IZF75" s="103"/>
      <c r="IZG75" s="103"/>
      <c r="IZH75" s="103"/>
      <c r="IZI75" s="103"/>
      <c r="IZJ75" s="103"/>
      <c r="IZK75" s="103"/>
      <c r="IZL75" s="103"/>
      <c r="IZM75" s="103"/>
      <c r="IZN75" s="103"/>
      <c r="IZO75" s="103"/>
      <c r="IZP75" s="103"/>
      <c r="IZQ75" s="103"/>
      <c r="IZR75" s="103"/>
      <c r="IZS75" s="103"/>
      <c r="IZT75" s="103"/>
      <c r="IZU75" s="103"/>
      <c r="IZV75" s="103"/>
      <c r="IZW75" s="103"/>
      <c r="IZX75" s="103"/>
      <c r="IZY75" s="103"/>
      <c r="IZZ75" s="103"/>
      <c r="JAA75" s="103"/>
      <c r="JAB75" s="103"/>
      <c r="JAC75" s="103"/>
      <c r="JAD75" s="103"/>
      <c r="JAE75" s="103"/>
      <c r="JAF75" s="103"/>
      <c r="JAG75" s="103"/>
      <c r="JAH75" s="103"/>
      <c r="JAI75" s="103"/>
      <c r="JAJ75" s="103"/>
      <c r="JAK75" s="103"/>
      <c r="JAL75" s="103"/>
      <c r="JAM75" s="103"/>
      <c r="JAN75" s="103"/>
      <c r="JAO75" s="103"/>
      <c r="JAP75" s="103"/>
      <c r="JAQ75" s="103"/>
      <c r="JAR75" s="103"/>
      <c r="JAS75" s="103"/>
      <c r="JAT75" s="103"/>
      <c r="JAU75" s="103"/>
      <c r="JAV75" s="103"/>
      <c r="JAW75" s="103"/>
      <c r="JAX75" s="103"/>
      <c r="JAY75" s="103"/>
      <c r="JAZ75" s="103"/>
      <c r="JBA75" s="103"/>
      <c r="JBB75" s="103"/>
      <c r="JBC75" s="103"/>
      <c r="JBD75" s="103"/>
      <c r="JBE75" s="103"/>
      <c r="JBF75" s="103"/>
      <c r="JBG75" s="103"/>
      <c r="JBH75" s="103"/>
      <c r="JBI75" s="103"/>
      <c r="JBJ75" s="103"/>
      <c r="JBK75" s="103"/>
      <c r="JBL75" s="103"/>
      <c r="JBM75" s="103"/>
      <c r="JBN75" s="103"/>
      <c r="JBO75" s="103"/>
      <c r="JBP75" s="103"/>
      <c r="JBQ75" s="103"/>
      <c r="JBR75" s="103"/>
      <c r="JBS75" s="103"/>
      <c r="JBT75" s="103"/>
      <c r="JBU75" s="103"/>
      <c r="JBV75" s="103"/>
      <c r="JBW75" s="103"/>
      <c r="JBX75" s="103"/>
      <c r="JBY75" s="103"/>
      <c r="JBZ75" s="103"/>
      <c r="JCA75" s="103"/>
      <c r="JCB75" s="103"/>
      <c r="JCC75" s="103"/>
      <c r="JCD75" s="103"/>
      <c r="JCE75" s="103"/>
      <c r="JCF75" s="103"/>
      <c r="JCG75" s="103"/>
      <c r="JCH75" s="103"/>
      <c r="JCI75" s="103"/>
      <c r="JCJ75" s="103"/>
      <c r="JCK75" s="103"/>
      <c r="JCL75" s="103"/>
      <c r="JCM75" s="103"/>
      <c r="JCN75" s="103"/>
      <c r="JCO75" s="103"/>
      <c r="JCP75" s="103"/>
      <c r="JCQ75" s="103"/>
      <c r="JCR75" s="103"/>
      <c r="JCS75" s="103"/>
      <c r="JCT75" s="103"/>
      <c r="JCU75" s="103"/>
      <c r="JCV75" s="103"/>
      <c r="JCW75" s="103"/>
      <c r="JCX75" s="103"/>
      <c r="JCY75" s="103"/>
      <c r="JCZ75" s="103"/>
      <c r="JDA75" s="103"/>
      <c r="JDB75" s="103"/>
      <c r="JDC75" s="103"/>
      <c r="JDD75" s="103"/>
      <c r="JDE75" s="103"/>
      <c r="JDF75" s="103"/>
      <c r="JDG75" s="103"/>
      <c r="JDH75" s="103"/>
      <c r="JDI75" s="103"/>
      <c r="JDJ75" s="103"/>
      <c r="JDK75" s="103"/>
      <c r="JDL75" s="103"/>
      <c r="JDM75" s="103"/>
      <c r="JDN75" s="103"/>
      <c r="JDO75" s="103"/>
      <c r="JDP75" s="103"/>
      <c r="JDQ75" s="103"/>
      <c r="JDR75" s="103"/>
      <c r="JDS75" s="103"/>
      <c r="JDT75" s="103"/>
      <c r="JDU75" s="103"/>
      <c r="JDV75" s="103"/>
      <c r="JDW75" s="103"/>
      <c r="JDX75" s="103"/>
      <c r="JDY75" s="103"/>
      <c r="JDZ75" s="103"/>
      <c r="JEA75" s="103"/>
      <c r="JEB75" s="103"/>
      <c r="JEC75" s="103"/>
      <c r="JED75" s="103"/>
      <c r="JEE75" s="103"/>
      <c r="JEF75" s="103"/>
      <c r="JEG75" s="103"/>
      <c r="JEH75" s="103"/>
      <c r="JEI75" s="103"/>
      <c r="JEJ75" s="103"/>
      <c r="JEK75" s="103"/>
      <c r="JEL75" s="103"/>
      <c r="JEM75" s="103"/>
      <c r="JEN75" s="103"/>
      <c r="JEO75" s="103"/>
      <c r="JEP75" s="103"/>
      <c r="JEQ75" s="103"/>
      <c r="JER75" s="103"/>
      <c r="JES75" s="103"/>
      <c r="JET75" s="103"/>
      <c r="JEU75" s="103"/>
      <c r="JEV75" s="103"/>
      <c r="JEW75" s="103"/>
      <c r="JEX75" s="103"/>
      <c r="JEY75" s="103"/>
      <c r="JEZ75" s="103"/>
      <c r="JFA75" s="103"/>
      <c r="JFB75" s="103"/>
      <c r="JFC75" s="103"/>
      <c r="JFD75" s="103"/>
      <c r="JFE75" s="103"/>
      <c r="JFF75" s="103"/>
      <c r="JFG75" s="103"/>
      <c r="JFH75" s="103"/>
      <c r="JFI75" s="103"/>
      <c r="JFJ75" s="103"/>
      <c r="JFK75" s="103"/>
      <c r="JFL75" s="103"/>
      <c r="JFM75" s="103"/>
      <c r="JFN75" s="103"/>
      <c r="JFO75" s="103"/>
      <c r="JFP75" s="103"/>
      <c r="JFQ75" s="103"/>
      <c r="JFR75" s="103"/>
      <c r="JFS75" s="103"/>
      <c r="JFT75" s="103"/>
      <c r="JFU75" s="103"/>
      <c r="JFV75" s="103"/>
      <c r="JFW75" s="103"/>
      <c r="JFX75" s="103"/>
      <c r="JFY75" s="103"/>
      <c r="JFZ75" s="103"/>
      <c r="JGA75" s="103"/>
      <c r="JGB75" s="103"/>
      <c r="JGC75" s="103"/>
      <c r="JGD75" s="103"/>
      <c r="JGE75" s="103"/>
      <c r="JGF75" s="103"/>
      <c r="JGG75" s="103"/>
      <c r="JGH75" s="103"/>
      <c r="JGI75" s="103"/>
      <c r="JGJ75" s="103"/>
      <c r="JGK75" s="103"/>
      <c r="JGL75" s="103"/>
      <c r="JGM75" s="103"/>
      <c r="JGN75" s="103"/>
      <c r="JGO75" s="103"/>
      <c r="JGP75" s="103"/>
      <c r="JGQ75" s="103"/>
      <c r="JGR75" s="103"/>
      <c r="JGS75" s="103"/>
      <c r="JGT75" s="103"/>
      <c r="JGU75" s="103"/>
      <c r="JGV75" s="103"/>
      <c r="JGW75" s="103"/>
      <c r="JGX75" s="103"/>
      <c r="JGY75" s="103"/>
      <c r="JGZ75" s="103"/>
      <c r="JHA75" s="103"/>
      <c r="JHB75" s="103"/>
      <c r="JHC75" s="103"/>
      <c r="JHD75" s="103"/>
      <c r="JHE75" s="103"/>
      <c r="JHF75" s="103"/>
      <c r="JHG75" s="103"/>
      <c r="JHH75" s="103"/>
      <c r="JHI75" s="103"/>
      <c r="JHJ75" s="103"/>
      <c r="JHK75" s="103"/>
      <c r="JHL75" s="103"/>
      <c r="JHM75" s="103"/>
      <c r="JHN75" s="103"/>
      <c r="JHO75" s="103"/>
      <c r="JHP75" s="103"/>
      <c r="JHQ75" s="103"/>
      <c r="JHR75" s="103"/>
      <c r="JHS75" s="103"/>
      <c r="JHT75" s="103"/>
      <c r="JHU75" s="103"/>
      <c r="JHV75" s="103"/>
      <c r="JHW75" s="103"/>
      <c r="JHX75" s="103"/>
      <c r="JHY75" s="103"/>
      <c r="JHZ75" s="103"/>
      <c r="JIA75" s="103"/>
      <c r="JIB75" s="103"/>
      <c r="JIC75" s="103"/>
      <c r="JID75" s="103"/>
      <c r="JIE75" s="103"/>
      <c r="JIF75" s="103"/>
      <c r="JIG75" s="103"/>
      <c r="JIH75" s="103"/>
      <c r="JII75" s="103"/>
      <c r="JIJ75" s="103"/>
      <c r="JIK75" s="103"/>
      <c r="JIL75" s="103"/>
      <c r="JIM75" s="103"/>
      <c r="JIN75" s="103"/>
      <c r="JIO75" s="103"/>
      <c r="JIP75" s="103"/>
      <c r="JIQ75" s="103"/>
      <c r="JIR75" s="103"/>
      <c r="JIS75" s="103"/>
      <c r="JIT75" s="103"/>
      <c r="JIU75" s="103"/>
      <c r="JIV75" s="103"/>
      <c r="JIW75" s="103"/>
      <c r="JIX75" s="103"/>
      <c r="JIY75" s="103"/>
      <c r="JIZ75" s="103"/>
      <c r="JJA75" s="103"/>
      <c r="JJB75" s="103"/>
      <c r="JJC75" s="103"/>
      <c r="JJD75" s="103"/>
      <c r="JJE75" s="103"/>
      <c r="JJF75" s="103"/>
      <c r="JJG75" s="103"/>
      <c r="JJH75" s="103"/>
      <c r="JJI75" s="103"/>
      <c r="JJJ75" s="103"/>
      <c r="JJK75" s="103"/>
      <c r="JJL75" s="103"/>
      <c r="JJM75" s="103"/>
      <c r="JJN75" s="103"/>
      <c r="JJO75" s="103"/>
      <c r="JJP75" s="103"/>
      <c r="JJQ75" s="103"/>
      <c r="JJR75" s="103"/>
      <c r="JJS75" s="103"/>
      <c r="JJT75" s="103"/>
      <c r="JJU75" s="103"/>
      <c r="JJV75" s="103"/>
      <c r="JJW75" s="103"/>
      <c r="JJX75" s="103"/>
      <c r="JJY75" s="103"/>
      <c r="JJZ75" s="103"/>
      <c r="JKA75" s="103"/>
      <c r="JKB75" s="103"/>
      <c r="JKC75" s="103"/>
      <c r="JKD75" s="103"/>
      <c r="JKE75" s="103"/>
      <c r="JKF75" s="103"/>
      <c r="JKG75" s="103"/>
      <c r="JKH75" s="103"/>
      <c r="JKI75" s="103"/>
      <c r="JKJ75" s="103"/>
      <c r="JKK75" s="103"/>
      <c r="JKL75" s="103"/>
      <c r="JKM75" s="103"/>
      <c r="JKN75" s="103"/>
      <c r="JKO75" s="103"/>
      <c r="JKP75" s="103"/>
      <c r="JKQ75" s="103"/>
      <c r="JKR75" s="103"/>
      <c r="JKS75" s="103"/>
      <c r="JKT75" s="103"/>
      <c r="JKU75" s="103"/>
      <c r="JKV75" s="103"/>
      <c r="JKW75" s="103"/>
      <c r="JKX75" s="103"/>
      <c r="JKY75" s="103"/>
      <c r="JKZ75" s="103"/>
      <c r="JLA75" s="103"/>
      <c r="JLB75" s="103"/>
      <c r="JLC75" s="103"/>
      <c r="JLD75" s="103"/>
      <c r="JLE75" s="103"/>
      <c r="JLF75" s="103"/>
      <c r="JLG75" s="103"/>
      <c r="JLH75" s="103"/>
      <c r="JLI75" s="103"/>
      <c r="JLJ75" s="103"/>
      <c r="JLK75" s="103"/>
      <c r="JLL75" s="103"/>
      <c r="JLM75" s="103"/>
      <c r="JLN75" s="103"/>
      <c r="JLO75" s="103"/>
      <c r="JLP75" s="103"/>
      <c r="JLQ75" s="103"/>
      <c r="JLR75" s="103"/>
      <c r="JLS75" s="103"/>
      <c r="JLT75" s="103"/>
      <c r="JLU75" s="103"/>
      <c r="JLV75" s="103"/>
      <c r="JLW75" s="103"/>
      <c r="JLX75" s="103"/>
      <c r="JLY75" s="103"/>
      <c r="JLZ75" s="103"/>
      <c r="JMA75" s="103"/>
      <c r="JMB75" s="103"/>
      <c r="JMC75" s="103"/>
      <c r="JMD75" s="103"/>
      <c r="JME75" s="103"/>
      <c r="JMF75" s="103"/>
      <c r="JMG75" s="103"/>
      <c r="JMH75" s="103"/>
      <c r="JMI75" s="103"/>
      <c r="JMJ75" s="103"/>
      <c r="JMK75" s="103"/>
      <c r="JML75" s="103"/>
      <c r="JMM75" s="103"/>
      <c r="JMN75" s="103"/>
      <c r="JMO75" s="103"/>
      <c r="JMP75" s="103"/>
      <c r="JMQ75" s="103"/>
      <c r="JMR75" s="103"/>
      <c r="JMS75" s="103"/>
      <c r="JMT75" s="103"/>
      <c r="JMU75" s="103"/>
      <c r="JMV75" s="103"/>
      <c r="JMW75" s="103"/>
      <c r="JMX75" s="103"/>
      <c r="JMY75" s="103"/>
      <c r="JMZ75" s="103"/>
      <c r="JNA75" s="103"/>
      <c r="JNB75" s="103"/>
      <c r="JNC75" s="103"/>
      <c r="JND75" s="103"/>
      <c r="JNE75" s="103"/>
      <c r="JNF75" s="103"/>
      <c r="JNG75" s="103"/>
      <c r="JNH75" s="103"/>
      <c r="JNI75" s="103"/>
      <c r="JNJ75" s="103"/>
      <c r="JNK75" s="103"/>
      <c r="JNL75" s="103"/>
      <c r="JNM75" s="103"/>
      <c r="JNN75" s="103"/>
      <c r="JNO75" s="103"/>
      <c r="JNP75" s="103"/>
      <c r="JNQ75" s="103"/>
      <c r="JNR75" s="103"/>
      <c r="JNS75" s="103"/>
      <c r="JNT75" s="103"/>
      <c r="JNU75" s="103"/>
      <c r="JNV75" s="103"/>
      <c r="JNW75" s="103"/>
      <c r="JNX75" s="103"/>
      <c r="JNY75" s="103"/>
      <c r="JNZ75" s="103"/>
      <c r="JOA75" s="103"/>
      <c r="JOB75" s="103"/>
      <c r="JOC75" s="103"/>
      <c r="JOD75" s="103"/>
      <c r="JOE75" s="103"/>
      <c r="JOF75" s="103"/>
      <c r="JOG75" s="103"/>
      <c r="JOH75" s="103"/>
      <c r="JOI75" s="103"/>
      <c r="JOJ75" s="103"/>
      <c r="JOK75" s="103"/>
      <c r="JOL75" s="103"/>
      <c r="JOM75" s="103"/>
      <c r="JON75" s="103"/>
      <c r="JOO75" s="103"/>
      <c r="JOP75" s="103"/>
      <c r="JOQ75" s="103"/>
      <c r="JOR75" s="103"/>
      <c r="JOS75" s="103"/>
      <c r="JOT75" s="103"/>
      <c r="JOU75" s="103"/>
      <c r="JOV75" s="103"/>
      <c r="JOW75" s="103"/>
      <c r="JOX75" s="103"/>
      <c r="JOY75" s="103"/>
      <c r="JOZ75" s="103"/>
      <c r="JPA75" s="103"/>
      <c r="JPB75" s="103"/>
      <c r="JPC75" s="103"/>
      <c r="JPD75" s="103"/>
      <c r="JPE75" s="103"/>
      <c r="JPF75" s="103"/>
      <c r="JPG75" s="103"/>
      <c r="JPH75" s="103"/>
      <c r="JPI75" s="103"/>
      <c r="JPJ75" s="103"/>
      <c r="JPK75" s="103"/>
      <c r="JPL75" s="103"/>
      <c r="JPM75" s="103"/>
      <c r="JPN75" s="103"/>
      <c r="JPO75" s="103"/>
      <c r="JPP75" s="103"/>
      <c r="JPQ75" s="103"/>
      <c r="JPR75" s="103"/>
      <c r="JPS75" s="103"/>
      <c r="JPT75" s="103"/>
      <c r="JPU75" s="103"/>
      <c r="JPV75" s="103"/>
      <c r="JPW75" s="103"/>
      <c r="JPX75" s="103"/>
      <c r="JPY75" s="103"/>
      <c r="JPZ75" s="103"/>
      <c r="JQA75" s="103"/>
      <c r="JQB75" s="103"/>
      <c r="JQC75" s="103"/>
      <c r="JQD75" s="103"/>
      <c r="JQE75" s="103"/>
      <c r="JQF75" s="103"/>
      <c r="JQG75" s="103"/>
      <c r="JQH75" s="103"/>
      <c r="JQI75" s="103"/>
      <c r="JQJ75" s="103"/>
      <c r="JQK75" s="103"/>
      <c r="JQL75" s="103"/>
      <c r="JQM75" s="103"/>
      <c r="JQN75" s="103"/>
      <c r="JQO75" s="103"/>
      <c r="JQP75" s="103"/>
      <c r="JQQ75" s="103"/>
      <c r="JQR75" s="103"/>
      <c r="JQS75" s="103"/>
      <c r="JQT75" s="103"/>
      <c r="JQU75" s="103"/>
      <c r="JQV75" s="103"/>
      <c r="JQW75" s="103"/>
      <c r="JQX75" s="103"/>
      <c r="JQY75" s="103"/>
      <c r="JQZ75" s="103"/>
      <c r="JRA75" s="103"/>
      <c r="JRB75" s="103"/>
      <c r="JRC75" s="103"/>
      <c r="JRD75" s="103"/>
      <c r="JRE75" s="103"/>
      <c r="JRF75" s="103"/>
      <c r="JRG75" s="103"/>
      <c r="JRH75" s="103"/>
      <c r="JRI75" s="103"/>
      <c r="JRJ75" s="103"/>
      <c r="JRK75" s="103"/>
      <c r="JRL75" s="103"/>
      <c r="JRM75" s="103"/>
      <c r="JRN75" s="103"/>
      <c r="JRO75" s="103"/>
      <c r="JRP75" s="103"/>
      <c r="JRQ75" s="103"/>
      <c r="JRR75" s="103"/>
      <c r="JRS75" s="103"/>
      <c r="JRT75" s="103"/>
      <c r="JRU75" s="103"/>
      <c r="JRV75" s="103"/>
      <c r="JRW75" s="103"/>
      <c r="JRX75" s="103"/>
      <c r="JRY75" s="103"/>
      <c r="JRZ75" s="103"/>
      <c r="JSA75" s="103"/>
      <c r="JSB75" s="103"/>
      <c r="JSC75" s="103"/>
      <c r="JSD75" s="103"/>
      <c r="JSE75" s="103"/>
      <c r="JSF75" s="103"/>
      <c r="JSG75" s="103"/>
      <c r="JSH75" s="103"/>
      <c r="JSI75" s="103"/>
      <c r="JSJ75" s="103"/>
      <c r="JSK75" s="103"/>
      <c r="JSL75" s="103"/>
      <c r="JSM75" s="103"/>
      <c r="JSN75" s="103"/>
      <c r="JSO75" s="103"/>
      <c r="JSP75" s="103"/>
      <c r="JSQ75" s="103"/>
      <c r="JSR75" s="103"/>
      <c r="JSS75" s="103"/>
      <c r="JST75" s="103"/>
      <c r="JSU75" s="103"/>
      <c r="JSV75" s="103"/>
      <c r="JSW75" s="103"/>
      <c r="JSX75" s="103"/>
      <c r="JSY75" s="103"/>
      <c r="JSZ75" s="103"/>
      <c r="JTA75" s="103"/>
      <c r="JTB75" s="103"/>
      <c r="JTC75" s="103"/>
      <c r="JTD75" s="103"/>
      <c r="JTE75" s="103"/>
      <c r="JTF75" s="103"/>
      <c r="JTG75" s="103"/>
      <c r="JTH75" s="103"/>
      <c r="JTI75" s="103"/>
      <c r="JTJ75" s="103"/>
      <c r="JTK75" s="103"/>
      <c r="JTL75" s="103"/>
      <c r="JTM75" s="103"/>
      <c r="JTN75" s="103"/>
      <c r="JTO75" s="103"/>
      <c r="JTP75" s="103"/>
      <c r="JTQ75" s="103"/>
      <c r="JTR75" s="103"/>
      <c r="JTS75" s="103"/>
      <c r="JTT75" s="103"/>
      <c r="JTU75" s="103"/>
      <c r="JTV75" s="103"/>
      <c r="JTW75" s="103"/>
      <c r="JTX75" s="103"/>
      <c r="JTY75" s="103"/>
      <c r="JTZ75" s="103"/>
      <c r="JUA75" s="103"/>
      <c r="JUB75" s="103"/>
      <c r="JUC75" s="103"/>
      <c r="JUD75" s="103"/>
      <c r="JUE75" s="103"/>
      <c r="JUF75" s="103"/>
      <c r="JUG75" s="103"/>
      <c r="JUH75" s="103"/>
      <c r="JUI75" s="103"/>
      <c r="JUJ75" s="103"/>
      <c r="JUK75" s="103"/>
      <c r="JUL75" s="103"/>
      <c r="JUM75" s="103"/>
      <c r="JUN75" s="103"/>
      <c r="JUO75" s="103"/>
      <c r="JUP75" s="103"/>
      <c r="JUQ75" s="103"/>
      <c r="JUR75" s="103"/>
      <c r="JUS75" s="103"/>
      <c r="JUT75" s="103"/>
      <c r="JUU75" s="103"/>
      <c r="JUV75" s="103"/>
      <c r="JUW75" s="103"/>
      <c r="JUX75" s="103"/>
      <c r="JUY75" s="103"/>
      <c r="JUZ75" s="103"/>
      <c r="JVA75" s="103"/>
      <c r="JVB75" s="103"/>
      <c r="JVC75" s="103"/>
      <c r="JVD75" s="103"/>
      <c r="JVE75" s="103"/>
      <c r="JVF75" s="103"/>
      <c r="JVG75" s="103"/>
      <c r="JVH75" s="103"/>
      <c r="JVI75" s="103"/>
      <c r="JVJ75" s="103"/>
      <c r="JVK75" s="103"/>
      <c r="JVL75" s="103"/>
      <c r="JVM75" s="103"/>
      <c r="JVN75" s="103"/>
      <c r="JVO75" s="103"/>
      <c r="JVP75" s="103"/>
      <c r="JVQ75" s="103"/>
      <c r="JVR75" s="103"/>
      <c r="JVS75" s="103"/>
      <c r="JVT75" s="103"/>
      <c r="JVU75" s="103"/>
      <c r="JVV75" s="103"/>
      <c r="JVW75" s="103"/>
      <c r="JVX75" s="103"/>
      <c r="JVY75" s="103"/>
      <c r="JVZ75" s="103"/>
      <c r="JWA75" s="103"/>
      <c r="JWB75" s="103"/>
      <c r="JWC75" s="103"/>
      <c r="JWD75" s="103"/>
      <c r="JWE75" s="103"/>
      <c r="JWF75" s="103"/>
      <c r="JWG75" s="103"/>
      <c r="JWH75" s="103"/>
      <c r="JWI75" s="103"/>
      <c r="JWJ75" s="103"/>
      <c r="JWK75" s="103"/>
      <c r="JWL75" s="103"/>
      <c r="JWM75" s="103"/>
      <c r="JWN75" s="103"/>
      <c r="JWO75" s="103"/>
      <c r="JWP75" s="103"/>
      <c r="JWQ75" s="103"/>
      <c r="JWR75" s="103"/>
      <c r="JWS75" s="103"/>
      <c r="JWT75" s="103"/>
      <c r="JWU75" s="103"/>
      <c r="JWV75" s="103"/>
      <c r="JWW75" s="103"/>
      <c r="JWX75" s="103"/>
      <c r="JWY75" s="103"/>
      <c r="JWZ75" s="103"/>
      <c r="JXA75" s="103"/>
      <c r="JXB75" s="103"/>
      <c r="JXC75" s="103"/>
      <c r="JXD75" s="103"/>
      <c r="JXE75" s="103"/>
      <c r="JXF75" s="103"/>
      <c r="JXG75" s="103"/>
      <c r="JXH75" s="103"/>
      <c r="JXI75" s="103"/>
      <c r="JXJ75" s="103"/>
      <c r="JXK75" s="103"/>
      <c r="JXL75" s="103"/>
      <c r="JXM75" s="103"/>
      <c r="JXN75" s="103"/>
      <c r="JXO75" s="103"/>
      <c r="JXP75" s="103"/>
      <c r="JXQ75" s="103"/>
      <c r="JXR75" s="103"/>
      <c r="JXS75" s="103"/>
      <c r="JXT75" s="103"/>
      <c r="JXU75" s="103"/>
      <c r="JXV75" s="103"/>
      <c r="JXW75" s="103"/>
      <c r="JXX75" s="103"/>
      <c r="JXY75" s="103"/>
      <c r="JXZ75" s="103"/>
      <c r="JYA75" s="103"/>
      <c r="JYB75" s="103"/>
      <c r="JYC75" s="103"/>
      <c r="JYD75" s="103"/>
      <c r="JYE75" s="103"/>
      <c r="JYF75" s="103"/>
      <c r="JYG75" s="103"/>
      <c r="JYH75" s="103"/>
      <c r="JYI75" s="103"/>
      <c r="JYJ75" s="103"/>
      <c r="JYK75" s="103"/>
      <c r="JYL75" s="103"/>
      <c r="JYM75" s="103"/>
      <c r="JYN75" s="103"/>
      <c r="JYO75" s="103"/>
      <c r="JYP75" s="103"/>
      <c r="JYQ75" s="103"/>
      <c r="JYR75" s="103"/>
      <c r="JYS75" s="103"/>
      <c r="JYT75" s="103"/>
      <c r="JYU75" s="103"/>
      <c r="JYV75" s="103"/>
      <c r="JYW75" s="103"/>
      <c r="JYX75" s="103"/>
      <c r="JYY75" s="103"/>
      <c r="JYZ75" s="103"/>
      <c r="JZA75" s="103"/>
      <c r="JZB75" s="103"/>
      <c r="JZC75" s="103"/>
      <c r="JZD75" s="103"/>
      <c r="JZE75" s="103"/>
      <c r="JZF75" s="103"/>
      <c r="JZG75" s="103"/>
      <c r="JZH75" s="103"/>
      <c r="JZI75" s="103"/>
      <c r="JZJ75" s="103"/>
      <c r="JZK75" s="103"/>
      <c r="JZL75" s="103"/>
      <c r="JZM75" s="103"/>
      <c r="JZN75" s="103"/>
      <c r="JZO75" s="103"/>
      <c r="JZP75" s="103"/>
      <c r="JZQ75" s="103"/>
      <c r="JZR75" s="103"/>
      <c r="JZS75" s="103"/>
      <c r="JZT75" s="103"/>
      <c r="JZU75" s="103"/>
      <c r="JZV75" s="103"/>
      <c r="JZW75" s="103"/>
      <c r="JZX75" s="103"/>
      <c r="JZY75" s="103"/>
      <c r="JZZ75" s="103"/>
      <c r="KAA75" s="103"/>
      <c r="KAB75" s="103"/>
      <c r="KAC75" s="103"/>
      <c r="KAD75" s="103"/>
      <c r="KAE75" s="103"/>
      <c r="KAF75" s="103"/>
      <c r="KAG75" s="103"/>
      <c r="KAH75" s="103"/>
      <c r="KAI75" s="103"/>
      <c r="KAJ75" s="103"/>
      <c r="KAK75" s="103"/>
      <c r="KAL75" s="103"/>
      <c r="KAM75" s="103"/>
      <c r="KAN75" s="103"/>
      <c r="KAO75" s="103"/>
      <c r="KAP75" s="103"/>
      <c r="KAQ75" s="103"/>
      <c r="KAR75" s="103"/>
      <c r="KAS75" s="103"/>
      <c r="KAT75" s="103"/>
      <c r="KAU75" s="103"/>
      <c r="KAV75" s="103"/>
      <c r="KAW75" s="103"/>
      <c r="KAX75" s="103"/>
      <c r="KAY75" s="103"/>
      <c r="KAZ75" s="103"/>
      <c r="KBA75" s="103"/>
      <c r="KBB75" s="103"/>
      <c r="KBC75" s="103"/>
      <c r="KBD75" s="103"/>
      <c r="KBE75" s="103"/>
      <c r="KBF75" s="103"/>
      <c r="KBG75" s="103"/>
      <c r="KBH75" s="103"/>
      <c r="KBI75" s="103"/>
      <c r="KBJ75" s="103"/>
      <c r="KBK75" s="103"/>
      <c r="KBL75" s="103"/>
      <c r="KBM75" s="103"/>
      <c r="KBN75" s="103"/>
      <c r="KBO75" s="103"/>
      <c r="KBP75" s="103"/>
      <c r="KBQ75" s="103"/>
      <c r="KBR75" s="103"/>
      <c r="KBS75" s="103"/>
      <c r="KBT75" s="103"/>
      <c r="KBU75" s="103"/>
      <c r="KBV75" s="103"/>
      <c r="KBW75" s="103"/>
      <c r="KBX75" s="103"/>
      <c r="KBY75" s="103"/>
      <c r="KBZ75" s="103"/>
      <c r="KCA75" s="103"/>
      <c r="KCB75" s="103"/>
      <c r="KCC75" s="103"/>
      <c r="KCD75" s="103"/>
      <c r="KCE75" s="103"/>
      <c r="KCF75" s="103"/>
      <c r="KCG75" s="103"/>
      <c r="KCH75" s="103"/>
      <c r="KCI75" s="103"/>
      <c r="KCJ75" s="103"/>
      <c r="KCK75" s="103"/>
      <c r="KCL75" s="103"/>
      <c r="KCM75" s="103"/>
      <c r="KCN75" s="103"/>
      <c r="KCO75" s="103"/>
      <c r="KCP75" s="103"/>
      <c r="KCQ75" s="103"/>
      <c r="KCR75" s="103"/>
      <c r="KCS75" s="103"/>
      <c r="KCT75" s="103"/>
      <c r="KCU75" s="103"/>
      <c r="KCV75" s="103"/>
      <c r="KCW75" s="103"/>
      <c r="KCX75" s="103"/>
      <c r="KCY75" s="103"/>
      <c r="KCZ75" s="103"/>
      <c r="KDA75" s="103"/>
      <c r="KDB75" s="103"/>
      <c r="KDC75" s="103"/>
      <c r="KDD75" s="103"/>
      <c r="KDE75" s="103"/>
      <c r="KDF75" s="103"/>
      <c r="KDG75" s="103"/>
      <c r="KDH75" s="103"/>
      <c r="KDI75" s="103"/>
      <c r="KDJ75" s="103"/>
      <c r="KDK75" s="103"/>
      <c r="KDL75" s="103"/>
      <c r="KDM75" s="103"/>
      <c r="KDN75" s="103"/>
      <c r="KDO75" s="103"/>
      <c r="KDP75" s="103"/>
      <c r="KDQ75" s="103"/>
      <c r="KDR75" s="103"/>
      <c r="KDS75" s="103"/>
      <c r="KDT75" s="103"/>
      <c r="KDU75" s="103"/>
      <c r="KDV75" s="103"/>
      <c r="KDW75" s="103"/>
      <c r="KDX75" s="103"/>
      <c r="KDY75" s="103"/>
      <c r="KDZ75" s="103"/>
      <c r="KEA75" s="103"/>
      <c r="KEB75" s="103"/>
      <c r="KEC75" s="103"/>
      <c r="KED75" s="103"/>
      <c r="KEE75" s="103"/>
      <c r="KEF75" s="103"/>
      <c r="KEG75" s="103"/>
      <c r="KEH75" s="103"/>
      <c r="KEI75" s="103"/>
      <c r="KEJ75" s="103"/>
      <c r="KEK75" s="103"/>
      <c r="KEL75" s="103"/>
      <c r="KEM75" s="103"/>
      <c r="KEN75" s="103"/>
      <c r="KEO75" s="103"/>
      <c r="KEP75" s="103"/>
      <c r="KEQ75" s="103"/>
      <c r="KER75" s="103"/>
      <c r="KES75" s="103"/>
      <c r="KET75" s="103"/>
      <c r="KEU75" s="103"/>
      <c r="KEV75" s="103"/>
      <c r="KEW75" s="103"/>
      <c r="KEX75" s="103"/>
      <c r="KEY75" s="103"/>
      <c r="KEZ75" s="103"/>
      <c r="KFA75" s="103"/>
      <c r="KFB75" s="103"/>
      <c r="KFC75" s="103"/>
      <c r="KFD75" s="103"/>
      <c r="KFE75" s="103"/>
      <c r="KFF75" s="103"/>
      <c r="KFG75" s="103"/>
      <c r="KFH75" s="103"/>
      <c r="KFI75" s="103"/>
      <c r="KFJ75" s="103"/>
      <c r="KFK75" s="103"/>
      <c r="KFL75" s="103"/>
      <c r="KFM75" s="103"/>
      <c r="KFN75" s="103"/>
      <c r="KFO75" s="103"/>
      <c r="KFP75" s="103"/>
      <c r="KFQ75" s="103"/>
      <c r="KFR75" s="103"/>
      <c r="KFS75" s="103"/>
      <c r="KFT75" s="103"/>
      <c r="KFU75" s="103"/>
      <c r="KFV75" s="103"/>
      <c r="KFW75" s="103"/>
      <c r="KFX75" s="103"/>
      <c r="KFY75" s="103"/>
      <c r="KFZ75" s="103"/>
      <c r="KGA75" s="103"/>
      <c r="KGB75" s="103"/>
      <c r="KGC75" s="103"/>
      <c r="KGD75" s="103"/>
      <c r="KGE75" s="103"/>
      <c r="KGF75" s="103"/>
      <c r="KGG75" s="103"/>
      <c r="KGH75" s="103"/>
      <c r="KGI75" s="103"/>
      <c r="KGJ75" s="103"/>
      <c r="KGK75" s="103"/>
      <c r="KGL75" s="103"/>
      <c r="KGM75" s="103"/>
      <c r="KGN75" s="103"/>
      <c r="KGO75" s="103"/>
      <c r="KGP75" s="103"/>
      <c r="KGQ75" s="103"/>
      <c r="KGR75" s="103"/>
      <c r="KGS75" s="103"/>
      <c r="KGT75" s="103"/>
      <c r="KGU75" s="103"/>
      <c r="KGV75" s="103"/>
      <c r="KGW75" s="103"/>
      <c r="KGX75" s="103"/>
      <c r="KGY75" s="103"/>
      <c r="KGZ75" s="103"/>
      <c r="KHA75" s="103"/>
      <c r="KHB75" s="103"/>
      <c r="KHC75" s="103"/>
      <c r="KHD75" s="103"/>
      <c r="KHE75" s="103"/>
      <c r="KHF75" s="103"/>
      <c r="KHG75" s="103"/>
      <c r="KHH75" s="103"/>
      <c r="KHI75" s="103"/>
      <c r="KHJ75" s="103"/>
      <c r="KHK75" s="103"/>
      <c r="KHL75" s="103"/>
      <c r="KHM75" s="103"/>
      <c r="KHN75" s="103"/>
      <c r="KHO75" s="103"/>
      <c r="KHP75" s="103"/>
      <c r="KHQ75" s="103"/>
      <c r="KHR75" s="103"/>
      <c r="KHS75" s="103"/>
      <c r="KHT75" s="103"/>
      <c r="KHU75" s="103"/>
      <c r="KHV75" s="103"/>
      <c r="KHW75" s="103"/>
      <c r="KHX75" s="103"/>
      <c r="KHY75" s="103"/>
      <c r="KHZ75" s="103"/>
      <c r="KIA75" s="103"/>
      <c r="KIB75" s="103"/>
      <c r="KIC75" s="103"/>
      <c r="KID75" s="103"/>
      <c r="KIE75" s="103"/>
      <c r="KIF75" s="103"/>
      <c r="KIG75" s="103"/>
      <c r="KIH75" s="103"/>
      <c r="KII75" s="103"/>
      <c r="KIJ75" s="103"/>
      <c r="KIK75" s="103"/>
      <c r="KIL75" s="103"/>
      <c r="KIM75" s="103"/>
      <c r="KIN75" s="103"/>
      <c r="KIO75" s="103"/>
      <c r="KIP75" s="103"/>
      <c r="KIQ75" s="103"/>
      <c r="KIR75" s="103"/>
      <c r="KIS75" s="103"/>
      <c r="KIT75" s="103"/>
      <c r="KIU75" s="103"/>
      <c r="KIV75" s="103"/>
      <c r="KIW75" s="103"/>
      <c r="KIX75" s="103"/>
      <c r="KIY75" s="103"/>
      <c r="KIZ75" s="103"/>
      <c r="KJA75" s="103"/>
      <c r="KJB75" s="103"/>
      <c r="KJC75" s="103"/>
      <c r="KJD75" s="103"/>
      <c r="KJE75" s="103"/>
      <c r="KJF75" s="103"/>
      <c r="KJG75" s="103"/>
      <c r="KJH75" s="103"/>
      <c r="KJI75" s="103"/>
      <c r="KJJ75" s="103"/>
      <c r="KJK75" s="103"/>
      <c r="KJL75" s="103"/>
      <c r="KJM75" s="103"/>
      <c r="KJN75" s="103"/>
      <c r="KJO75" s="103"/>
      <c r="KJP75" s="103"/>
      <c r="KJQ75" s="103"/>
      <c r="KJR75" s="103"/>
      <c r="KJS75" s="103"/>
      <c r="KJT75" s="103"/>
      <c r="KJU75" s="103"/>
      <c r="KJV75" s="103"/>
      <c r="KJW75" s="103"/>
      <c r="KJX75" s="103"/>
      <c r="KJY75" s="103"/>
      <c r="KJZ75" s="103"/>
      <c r="KKA75" s="103"/>
      <c r="KKB75" s="103"/>
      <c r="KKC75" s="103"/>
      <c r="KKD75" s="103"/>
      <c r="KKE75" s="103"/>
      <c r="KKF75" s="103"/>
      <c r="KKG75" s="103"/>
      <c r="KKH75" s="103"/>
      <c r="KKI75" s="103"/>
      <c r="KKJ75" s="103"/>
      <c r="KKK75" s="103"/>
      <c r="KKL75" s="103"/>
      <c r="KKM75" s="103"/>
      <c r="KKN75" s="103"/>
      <c r="KKO75" s="103"/>
      <c r="KKP75" s="103"/>
      <c r="KKQ75" s="103"/>
      <c r="KKR75" s="103"/>
      <c r="KKS75" s="103"/>
      <c r="KKT75" s="103"/>
      <c r="KKU75" s="103"/>
      <c r="KKV75" s="103"/>
      <c r="KKW75" s="103"/>
      <c r="KKX75" s="103"/>
      <c r="KKY75" s="103"/>
      <c r="KKZ75" s="103"/>
      <c r="KLA75" s="103"/>
      <c r="KLB75" s="103"/>
      <c r="KLC75" s="103"/>
      <c r="KLD75" s="103"/>
      <c r="KLE75" s="103"/>
      <c r="KLF75" s="103"/>
      <c r="KLG75" s="103"/>
      <c r="KLH75" s="103"/>
      <c r="KLI75" s="103"/>
      <c r="KLJ75" s="103"/>
      <c r="KLK75" s="103"/>
      <c r="KLL75" s="103"/>
      <c r="KLM75" s="103"/>
      <c r="KLN75" s="103"/>
      <c r="KLO75" s="103"/>
      <c r="KLP75" s="103"/>
      <c r="KLQ75" s="103"/>
      <c r="KLR75" s="103"/>
      <c r="KLS75" s="103"/>
      <c r="KLT75" s="103"/>
      <c r="KLU75" s="103"/>
      <c r="KLV75" s="103"/>
      <c r="KLW75" s="103"/>
      <c r="KLX75" s="103"/>
      <c r="KLY75" s="103"/>
      <c r="KLZ75" s="103"/>
      <c r="KMA75" s="103"/>
      <c r="KMB75" s="103"/>
      <c r="KMC75" s="103"/>
      <c r="KMD75" s="103"/>
      <c r="KME75" s="103"/>
      <c r="KMF75" s="103"/>
      <c r="KMG75" s="103"/>
      <c r="KMH75" s="103"/>
      <c r="KMI75" s="103"/>
      <c r="KMJ75" s="103"/>
      <c r="KMK75" s="103"/>
      <c r="KML75" s="103"/>
      <c r="KMM75" s="103"/>
      <c r="KMN75" s="103"/>
      <c r="KMO75" s="103"/>
      <c r="KMP75" s="103"/>
      <c r="KMQ75" s="103"/>
      <c r="KMR75" s="103"/>
      <c r="KMS75" s="103"/>
      <c r="KMT75" s="103"/>
      <c r="KMU75" s="103"/>
      <c r="KMV75" s="103"/>
      <c r="KMW75" s="103"/>
      <c r="KMX75" s="103"/>
      <c r="KMY75" s="103"/>
      <c r="KMZ75" s="103"/>
      <c r="KNA75" s="103"/>
      <c r="KNB75" s="103"/>
      <c r="KNC75" s="103"/>
      <c r="KND75" s="103"/>
      <c r="KNE75" s="103"/>
      <c r="KNF75" s="103"/>
      <c r="KNG75" s="103"/>
      <c r="KNH75" s="103"/>
      <c r="KNI75" s="103"/>
      <c r="KNJ75" s="103"/>
      <c r="KNK75" s="103"/>
      <c r="KNL75" s="103"/>
      <c r="KNM75" s="103"/>
      <c r="KNN75" s="103"/>
      <c r="KNO75" s="103"/>
      <c r="KNP75" s="103"/>
      <c r="KNQ75" s="103"/>
      <c r="KNR75" s="103"/>
      <c r="KNS75" s="103"/>
      <c r="KNT75" s="103"/>
      <c r="KNU75" s="103"/>
      <c r="KNV75" s="103"/>
      <c r="KNW75" s="103"/>
      <c r="KNX75" s="103"/>
      <c r="KNY75" s="103"/>
      <c r="KNZ75" s="103"/>
      <c r="KOA75" s="103"/>
      <c r="KOB75" s="103"/>
      <c r="KOC75" s="103"/>
      <c r="KOD75" s="103"/>
      <c r="KOE75" s="103"/>
      <c r="KOF75" s="103"/>
      <c r="KOG75" s="103"/>
      <c r="KOH75" s="103"/>
      <c r="KOI75" s="103"/>
      <c r="KOJ75" s="103"/>
      <c r="KOK75" s="103"/>
      <c r="KOL75" s="103"/>
      <c r="KOM75" s="103"/>
      <c r="KON75" s="103"/>
      <c r="KOO75" s="103"/>
      <c r="KOP75" s="103"/>
      <c r="KOQ75" s="103"/>
      <c r="KOR75" s="103"/>
      <c r="KOS75" s="103"/>
      <c r="KOT75" s="103"/>
      <c r="KOU75" s="103"/>
      <c r="KOV75" s="103"/>
      <c r="KOW75" s="103"/>
      <c r="KOX75" s="103"/>
      <c r="KOY75" s="103"/>
      <c r="KOZ75" s="103"/>
      <c r="KPA75" s="103"/>
      <c r="KPB75" s="103"/>
      <c r="KPC75" s="103"/>
      <c r="KPD75" s="103"/>
      <c r="KPE75" s="103"/>
      <c r="KPF75" s="103"/>
      <c r="KPG75" s="103"/>
      <c r="KPH75" s="103"/>
      <c r="KPI75" s="103"/>
      <c r="KPJ75" s="103"/>
      <c r="KPK75" s="103"/>
      <c r="KPL75" s="103"/>
      <c r="KPM75" s="103"/>
      <c r="KPN75" s="103"/>
      <c r="KPO75" s="103"/>
      <c r="KPP75" s="103"/>
      <c r="KPQ75" s="103"/>
      <c r="KPR75" s="103"/>
      <c r="KPS75" s="103"/>
      <c r="KPT75" s="103"/>
      <c r="KPU75" s="103"/>
      <c r="KPV75" s="103"/>
      <c r="KPW75" s="103"/>
      <c r="KPX75" s="103"/>
      <c r="KPY75" s="103"/>
      <c r="KPZ75" s="103"/>
      <c r="KQA75" s="103"/>
      <c r="KQB75" s="103"/>
      <c r="KQC75" s="103"/>
      <c r="KQD75" s="103"/>
      <c r="KQE75" s="103"/>
      <c r="KQF75" s="103"/>
      <c r="KQG75" s="103"/>
      <c r="KQH75" s="103"/>
      <c r="KQI75" s="103"/>
      <c r="KQJ75" s="103"/>
      <c r="KQK75" s="103"/>
      <c r="KQL75" s="103"/>
      <c r="KQM75" s="103"/>
      <c r="KQN75" s="103"/>
      <c r="KQO75" s="103"/>
      <c r="KQP75" s="103"/>
      <c r="KQQ75" s="103"/>
      <c r="KQR75" s="103"/>
      <c r="KQS75" s="103"/>
      <c r="KQT75" s="103"/>
      <c r="KQU75" s="103"/>
      <c r="KQV75" s="103"/>
      <c r="KQW75" s="103"/>
      <c r="KQX75" s="103"/>
      <c r="KQY75" s="103"/>
      <c r="KQZ75" s="103"/>
      <c r="KRA75" s="103"/>
      <c r="KRB75" s="103"/>
      <c r="KRC75" s="103"/>
      <c r="KRD75" s="103"/>
      <c r="KRE75" s="103"/>
      <c r="KRF75" s="103"/>
      <c r="KRG75" s="103"/>
      <c r="KRH75" s="103"/>
      <c r="KRI75" s="103"/>
      <c r="KRJ75" s="103"/>
      <c r="KRK75" s="103"/>
      <c r="KRL75" s="103"/>
      <c r="KRM75" s="103"/>
      <c r="KRN75" s="103"/>
      <c r="KRO75" s="103"/>
      <c r="KRP75" s="103"/>
      <c r="KRQ75" s="103"/>
      <c r="KRR75" s="103"/>
      <c r="KRS75" s="103"/>
      <c r="KRT75" s="103"/>
      <c r="KRU75" s="103"/>
      <c r="KRV75" s="103"/>
      <c r="KRW75" s="103"/>
      <c r="KRX75" s="103"/>
      <c r="KRY75" s="103"/>
      <c r="KRZ75" s="103"/>
      <c r="KSA75" s="103"/>
      <c r="KSB75" s="103"/>
      <c r="KSC75" s="103"/>
      <c r="KSD75" s="103"/>
      <c r="KSE75" s="103"/>
      <c r="KSF75" s="103"/>
      <c r="KSG75" s="103"/>
      <c r="KSH75" s="103"/>
      <c r="KSI75" s="103"/>
      <c r="KSJ75" s="103"/>
      <c r="KSK75" s="103"/>
      <c r="KSL75" s="103"/>
      <c r="KSM75" s="103"/>
      <c r="KSN75" s="103"/>
      <c r="KSO75" s="103"/>
      <c r="KSP75" s="103"/>
      <c r="KSQ75" s="103"/>
      <c r="KSR75" s="103"/>
      <c r="KSS75" s="103"/>
      <c r="KST75" s="103"/>
      <c r="KSU75" s="103"/>
      <c r="KSV75" s="103"/>
      <c r="KSW75" s="103"/>
      <c r="KSX75" s="103"/>
      <c r="KSY75" s="103"/>
      <c r="KSZ75" s="103"/>
      <c r="KTA75" s="103"/>
      <c r="KTB75" s="103"/>
      <c r="KTC75" s="103"/>
      <c r="KTD75" s="103"/>
      <c r="KTE75" s="103"/>
      <c r="KTF75" s="103"/>
      <c r="KTG75" s="103"/>
      <c r="KTH75" s="103"/>
      <c r="KTI75" s="103"/>
      <c r="KTJ75" s="103"/>
      <c r="KTK75" s="103"/>
      <c r="KTL75" s="103"/>
      <c r="KTM75" s="103"/>
      <c r="KTN75" s="103"/>
      <c r="KTO75" s="103"/>
      <c r="KTP75" s="103"/>
      <c r="KTQ75" s="103"/>
      <c r="KTR75" s="103"/>
      <c r="KTS75" s="103"/>
      <c r="KTT75" s="103"/>
      <c r="KTU75" s="103"/>
      <c r="KTV75" s="103"/>
      <c r="KTW75" s="103"/>
      <c r="KTX75" s="103"/>
      <c r="KTY75" s="103"/>
      <c r="KTZ75" s="103"/>
      <c r="KUA75" s="103"/>
      <c r="KUB75" s="103"/>
      <c r="KUC75" s="103"/>
      <c r="KUD75" s="103"/>
      <c r="KUE75" s="103"/>
      <c r="KUF75" s="103"/>
      <c r="KUG75" s="103"/>
      <c r="KUH75" s="103"/>
      <c r="KUI75" s="103"/>
      <c r="KUJ75" s="103"/>
      <c r="KUK75" s="103"/>
      <c r="KUL75" s="103"/>
      <c r="KUM75" s="103"/>
      <c r="KUN75" s="103"/>
      <c r="KUO75" s="103"/>
      <c r="KUP75" s="103"/>
      <c r="KUQ75" s="103"/>
      <c r="KUR75" s="103"/>
      <c r="KUS75" s="103"/>
      <c r="KUT75" s="103"/>
      <c r="KUU75" s="103"/>
      <c r="KUV75" s="103"/>
      <c r="KUW75" s="103"/>
      <c r="KUX75" s="103"/>
      <c r="KUY75" s="103"/>
      <c r="KUZ75" s="103"/>
      <c r="KVA75" s="103"/>
      <c r="KVB75" s="103"/>
      <c r="KVC75" s="103"/>
      <c r="KVD75" s="103"/>
      <c r="KVE75" s="103"/>
      <c r="KVF75" s="103"/>
      <c r="KVG75" s="103"/>
      <c r="KVH75" s="103"/>
      <c r="KVI75" s="103"/>
      <c r="KVJ75" s="103"/>
      <c r="KVK75" s="103"/>
      <c r="KVL75" s="103"/>
      <c r="KVM75" s="103"/>
      <c r="KVN75" s="103"/>
      <c r="KVO75" s="103"/>
      <c r="KVP75" s="103"/>
      <c r="KVQ75" s="103"/>
      <c r="KVR75" s="103"/>
      <c r="KVS75" s="103"/>
      <c r="KVT75" s="103"/>
      <c r="KVU75" s="103"/>
      <c r="KVV75" s="103"/>
      <c r="KVW75" s="103"/>
      <c r="KVX75" s="103"/>
      <c r="KVY75" s="103"/>
      <c r="KVZ75" s="103"/>
      <c r="KWA75" s="103"/>
      <c r="KWB75" s="103"/>
      <c r="KWC75" s="103"/>
      <c r="KWD75" s="103"/>
      <c r="KWE75" s="103"/>
      <c r="KWF75" s="103"/>
      <c r="KWG75" s="103"/>
      <c r="KWH75" s="103"/>
      <c r="KWI75" s="103"/>
      <c r="KWJ75" s="103"/>
      <c r="KWK75" s="103"/>
      <c r="KWL75" s="103"/>
      <c r="KWM75" s="103"/>
      <c r="KWN75" s="103"/>
      <c r="KWO75" s="103"/>
      <c r="KWP75" s="103"/>
      <c r="KWQ75" s="103"/>
      <c r="KWR75" s="103"/>
      <c r="KWS75" s="103"/>
      <c r="KWT75" s="103"/>
      <c r="KWU75" s="103"/>
      <c r="KWV75" s="103"/>
      <c r="KWW75" s="103"/>
      <c r="KWX75" s="103"/>
      <c r="KWY75" s="103"/>
      <c r="KWZ75" s="103"/>
      <c r="KXA75" s="103"/>
      <c r="KXB75" s="103"/>
      <c r="KXC75" s="103"/>
      <c r="KXD75" s="103"/>
      <c r="KXE75" s="103"/>
      <c r="KXF75" s="103"/>
      <c r="KXG75" s="103"/>
      <c r="KXH75" s="103"/>
      <c r="KXI75" s="103"/>
      <c r="KXJ75" s="103"/>
      <c r="KXK75" s="103"/>
      <c r="KXL75" s="103"/>
      <c r="KXM75" s="103"/>
      <c r="KXN75" s="103"/>
      <c r="KXO75" s="103"/>
      <c r="KXP75" s="103"/>
      <c r="KXQ75" s="103"/>
      <c r="KXR75" s="103"/>
      <c r="KXS75" s="103"/>
      <c r="KXT75" s="103"/>
      <c r="KXU75" s="103"/>
      <c r="KXV75" s="103"/>
      <c r="KXW75" s="103"/>
      <c r="KXX75" s="103"/>
      <c r="KXY75" s="103"/>
      <c r="KXZ75" s="103"/>
      <c r="KYA75" s="103"/>
      <c r="KYB75" s="103"/>
      <c r="KYC75" s="103"/>
      <c r="KYD75" s="103"/>
      <c r="KYE75" s="103"/>
      <c r="KYF75" s="103"/>
      <c r="KYG75" s="103"/>
      <c r="KYH75" s="103"/>
      <c r="KYI75" s="103"/>
      <c r="KYJ75" s="103"/>
      <c r="KYK75" s="103"/>
      <c r="KYL75" s="103"/>
      <c r="KYM75" s="103"/>
      <c r="KYN75" s="103"/>
      <c r="KYO75" s="103"/>
      <c r="KYP75" s="103"/>
      <c r="KYQ75" s="103"/>
      <c r="KYR75" s="103"/>
      <c r="KYS75" s="103"/>
      <c r="KYT75" s="103"/>
      <c r="KYU75" s="103"/>
      <c r="KYV75" s="103"/>
      <c r="KYW75" s="103"/>
      <c r="KYX75" s="103"/>
      <c r="KYY75" s="103"/>
      <c r="KYZ75" s="103"/>
      <c r="KZA75" s="103"/>
      <c r="KZB75" s="103"/>
      <c r="KZC75" s="103"/>
      <c r="KZD75" s="103"/>
      <c r="KZE75" s="103"/>
      <c r="KZF75" s="103"/>
      <c r="KZG75" s="103"/>
      <c r="KZH75" s="103"/>
      <c r="KZI75" s="103"/>
      <c r="KZJ75" s="103"/>
      <c r="KZK75" s="103"/>
      <c r="KZL75" s="103"/>
      <c r="KZM75" s="103"/>
      <c r="KZN75" s="103"/>
      <c r="KZO75" s="103"/>
      <c r="KZP75" s="103"/>
      <c r="KZQ75" s="103"/>
      <c r="KZR75" s="103"/>
      <c r="KZS75" s="103"/>
      <c r="KZT75" s="103"/>
      <c r="KZU75" s="103"/>
      <c r="KZV75" s="103"/>
      <c r="KZW75" s="103"/>
      <c r="KZX75" s="103"/>
      <c r="KZY75" s="103"/>
      <c r="KZZ75" s="103"/>
      <c r="LAA75" s="103"/>
      <c r="LAB75" s="103"/>
      <c r="LAC75" s="103"/>
      <c r="LAD75" s="103"/>
      <c r="LAE75" s="103"/>
      <c r="LAF75" s="103"/>
      <c r="LAG75" s="103"/>
      <c r="LAH75" s="103"/>
      <c r="LAI75" s="103"/>
      <c r="LAJ75" s="103"/>
      <c r="LAK75" s="103"/>
      <c r="LAL75" s="103"/>
      <c r="LAM75" s="103"/>
      <c r="LAN75" s="103"/>
      <c r="LAO75" s="103"/>
      <c r="LAP75" s="103"/>
      <c r="LAQ75" s="103"/>
      <c r="LAR75" s="103"/>
      <c r="LAS75" s="103"/>
      <c r="LAT75" s="103"/>
      <c r="LAU75" s="103"/>
      <c r="LAV75" s="103"/>
      <c r="LAW75" s="103"/>
      <c r="LAX75" s="103"/>
      <c r="LAY75" s="103"/>
      <c r="LAZ75" s="103"/>
      <c r="LBA75" s="103"/>
      <c r="LBB75" s="103"/>
      <c r="LBC75" s="103"/>
      <c r="LBD75" s="103"/>
      <c r="LBE75" s="103"/>
      <c r="LBF75" s="103"/>
      <c r="LBG75" s="103"/>
      <c r="LBH75" s="103"/>
      <c r="LBI75" s="103"/>
      <c r="LBJ75" s="103"/>
      <c r="LBK75" s="103"/>
      <c r="LBL75" s="103"/>
      <c r="LBM75" s="103"/>
      <c r="LBN75" s="103"/>
      <c r="LBO75" s="103"/>
      <c r="LBP75" s="103"/>
      <c r="LBQ75" s="103"/>
      <c r="LBR75" s="103"/>
      <c r="LBS75" s="103"/>
      <c r="LBT75" s="103"/>
      <c r="LBU75" s="103"/>
      <c r="LBV75" s="103"/>
      <c r="LBW75" s="103"/>
      <c r="LBX75" s="103"/>
      <c r="LBY75" s="103"/>
      <c r="LBZ75" s="103"/>
      <c r="LCA75" s="103"/>
      <c r="LCB75" s="103"/>
      <c r="LCC75" s="103"/>
      <c r="LCD75" s="103"/>
      <c r="LCE75" s="103"/>
      <c r="LCF75" s="103"/>
      <c r="LCG75" s="103"/>
      <c r="LCH75" s="103"/>
      <c r="LCI75" s="103"/>
      <c r="LCJ75" s="103"/>
      <c r="LCK75" s="103"/>
      <c r="LCL75" s="103"/>
      <c r="LCM75" s="103"/>
      <c r="LCN75" s="103"/>
      <c r="LCO75" s="103"/>
      <c r="LCP75" s="103"/>
      <c r="LCQ75" s="103"/>
      <c r="LCR75" s="103"/>
      <c r="LCS75" s="103"/>
      <c r="LCT75" s="103"/>
      <c r="LCU75" s="103"/>
      <c r="LCV75" s="103"/>
      <c r="LCW75" s="103"/>
      <c r="LCX75" s="103"/>
      <c r="LCY75" s="103"/>
      <c r="LCZ75" s="103"/>
      <c r="LDA75" s="103"/>
      <c r="LDB75" s="103"/>
      <c r="LDC75" s="103"/>
      <c r="LDD75" s="103"/>
      <c r="LDE75" s="103"/>
      <c r="LDF75" s="103"/>
      <c r="LDG75" s="103"/>
      <c r="LDH75" s="103"/>
      <c r="LDI75" s="103"/>
      <c r="LDJ75" s="103"/>
      <c r="LDK75" s="103"/>
      <c r="LDL75" s="103"/>
      <c r="LDM75" s="103"/>
      <c r="LDN75" s="103"/>
      <c r="LDO75" s="103"/>
      <c r="LDP75" s="103"/>
      <c r="LDQ75" s="103"/>
      <c r="LDR75" s="103"/>
      <c r="LDS75" s="103"/>
      <c r="LDT75" s="103"/>
      <c r="LDU75" s="103"/>
      <c r="LDV75" s="103"/>
      <c r="LDW75" s="103"/>
      <c r="LDX75" s="103"/>
      <c r="LDY75" s="103"/>
      <c r="LDZ75" s="103"/>
      <c r="LEA75" s="103"/>
      <c r="LEB75" s="103"/>
      <c r="LEC75" s="103"/>
      <c r="LED75" s="103"/>
      <c r="LEE75" s="103"/>
      <c r="LEF75" s="103"/>
      <c r="LEG75" s="103"/>
      <c r="LEH75" s="103"/>
      <c r="LEI75" s="103"/>
      <c r="LEJ75" s="103"/>
      <c r="LEK75" s="103"/>
      <c r="LEL75" s="103"/>
      <c r="LEM75" s="103"/>
      <c r="LEN75" s="103"/>
      <c r="LEO75" s="103"/>
      <c r="LEP75" s="103"/>
      <c r="LEQ75" s="103"/>
      <c r="LER75" s="103"/>
      <c r="LES75" s="103"/>
      <c r="LET75" s="103"/>
      <c r="LEU75" s="103"/>
      <c r="LEV75" s="103"/>
      <c r="LEW75" s="103"/>
      <c r="LEX75" s="103"/>
      <c r="LEY75" s="103"/>
      <c r="LEZ75" s="103"/>
      <c r="LFA75" s="103"/>
      <c r="LFB75" s="103"/>
      <c r="LFC75" s="103"/>
      <c r="LFD75" s="103"/>
      <c r="LFE75" s="103"/>
      <c r="LFF75" s="103"/>
      <c r="LFG75" s="103"/>
      <c r="LFH75" s="103"/>
      <c r="LFI75" s="103"/>
      <c r="LFJ75" s="103"/>
      <c r="LFK75" s="103"/>
      <c r="LFL75" s="103"/>
      <c r="LFM75" s="103"/>
      <c r="LFN75" s="103"/>
      <c r="LFO75" s="103"/>
      <c r="LFP75" s="103"/>
      <c r="LFQ75" s="103"/>
      <c r="LFR75" s="103"/>
      <c r="LFS75" s="103"/>
      <c r="LFT75" s="103"/>
      <c r="LFU75" s="103"/>
      <c r="LFV75" s="103"/>
      <c r="LFW75" s="103"/>
      <c r="LFX75" s="103"/>
      <c r="LFY75" s="103"/>
      <c r="LFZ75" s="103"/>
      <c r="LGA75" s="103"/>
      <c r="LGB75" s="103"/>
      <c r="LGC75" s="103"/>
      <c r="LGD75" s="103"/>
      <c r="LGE75" s="103"/>
      <c r="LGF75" s="103"/>
      <c r="LGG75" s="103"/>
      <c r="LGH75" s="103"/>
      <c r="LGI75" s="103"/>
      <c r="LGJ75" s="103"/>
      <c r="LGK75" s="103"/>
      <c r="LGL75" s="103"/>
      <c r="LGM75" s="103"/>
      <c r="LGN75" s="103"/>
      <c r="LGO75" s="103"/>
      <c r="LGP75" s="103"/>
      <c r="LGQ75" s="103"/>
      <c r="LGR75" s="103"/>
      <c r="LGS75" s="103"/>
      <c r="LGT75" s="103"/>
      <c r="LGU75" s="103"/>
      <c r="LGV75" s="103"/>
      <c r="LGW75" s="103"/>
      <c r="LGX75" s="103"/>
      <c r="LGY75" s="103"/>
      <c r="LGZ75" s="103"/>
      <c r="LHA75" s="103"/>
      <c r="LHB75" s="103"/>
      <c r="LHC75" s="103"/>
      <c r="LHD75" s="103"/>
      <c r="LHE75" s="103"/>
      <c r="LHF75" s="103"/>
      <c r="LHG75" s="103"/>
      <c r="LHH75" s="103"/>
      <c r="LHI75" s="103"/>
      <c r="LHJ75" s="103"/>
      <c r="LHK75" s="103"/>
      <c r="LHL75" s="103"/>
      <c r="LHM75" s="103"/>
      <c r="LHN75" s="103"/>
      <c r="LHO75" s="103"/>
      <c r="LHP75" s="103"/>
      <c r="LHQ75" s="103"/>
      <c r="LHR75" s="103"/>
      <c r="LHS75" s="103"/>
      <c r="LHT75" s="103"/>
      <c r="LHU75" s="103"/>
      <c r="LHV75" s="103"/>
      <c r="LHW75" s="103"/>
      <c r="LHX75" s="103"/>
      <c r="LHY75" s="103"/>
      <c r="LHZ75" s="103"/>
      <c r="LIA75" s="103"/>
      <c r="LIB75" s="103"/>
      <c r="LIC75" s="103"/>
      <c r="LID75" s="103"/>
      <c r="LIE75" s="103"/>
      <c r="LIF75" s="103"/>
      <c r="LIG75" s="103"/>
      <c r="LIH75" s="103"/>
      <c r="LII75" s="103"/>
      <c r="LIJ75" s="103"/>
      <c r="LIK75" s="103"/>
      <c r="LIL75" s="103"/>
      <c r="LIM75" s="103"/>
      <c r="LIN75" s="103"/>
      <c r="LIO75" s="103"/>
      <c r="LIP75" s="103"/>
      <c r="LIQ75" s="103"/>
      <c r="LIR75" s="103"/>
      <c r="LIS75" s="103"/>
      <c r="LIT75" s="103"/>
      <c r="LIU75" s="103"/>
      <c r="LIV75" s="103"/>
      <c r="LIW75" s="103"/>
      <c r="LIX75" s="103"/>
      <c r="LIY75" s="103"/>
      <c r="LIZ75" s="103"/>
      <c r="LJA75" s="103"/>
      <c r="LJB75" s="103"/>
      <c r="LJC75" s="103"/>
      <c r="LJD75" s="103"/>
      <c r="LJE75" s="103"/>
      <c r="LJF75" s="103"/>
      <c r="LJG75" s="103"/>
      <c r="LJH75" s="103"/>
      <c r="LJI75" s="103"/>
      <c r="LJJ75" s="103"/>
      <c r="LJK75" s="103"/>
      <c r="LJL75" s="103"/>
      <c r="LJM75" s="103"/>
      <c r="LJN75" s="103"/>
      <c r="LJO75" s="103"/>
      <c r="LJP75" s="103"/>
      <c r="LJQ75" s="103"/>
      <c r="LJR75" s="103"/>
      <c r="LJS75" s="103"/>
      <c r="LJT75" s="103"/>
      <c r="LJU75" s="103"/>
      <c r="LJV75" s="103"/>
      <c r="LJW75" s="103"/>
      <c r="LJX75" s="103"/>
      <c r="LJY75" s="103"/>
      <c r="LJZ75" s="103"/>
      <c r="LKA75" s="103"/>
      <c r="LKB75" s="103"/>
      <c r="LKC75" s="103"/>
      <c r="LKD75" s="103"/>
      <c r="LKE75" s="103"/>
      <c r="LKF75" s="103"/>
      <c r="LKG75" s="103"/>
      <c r="LKH75" s="103"/>
      <c r="LKI75" s="103"/>
      <c r="LKJ75" s="103"/>
      <c r="LKK75" s="103"/>
      <c r="LKL75" s="103"/>
      <c r="LKM75" s="103"/>
      <c r="LKN75" s="103"/>
      <c r="LKO75" s="103"/>
      <c r="LKP75" s="103"/>
      <c r="LKQ75" s="103"/>
      <c r="LKR75" s="103"/>
      <c r="LKS75" s="103"/>
      <c r="LKT75" s="103"/>
      <c r="LKU75" s="103"/>
      <c r="LKV75" s="103"/>
      <c r="LKW75" s="103"/>
      <c r="LKX75" s="103"/>
      <c r="LKY75" s="103"/>
      <c r="LKZ75" s="103"/>
      <c r="LLA75" s="103"/>
      <c r="LLB75" s="103"/>
      <c r="LLC75" s="103"/>
      <c r="LLD75" s="103"/>
      <c r="LLE75" s="103"/>
      <c r="LLF75" s="103"/>
      <c r="LLG75" s="103"/>
      <c r="LLH75" s="103"/>
      <c r="LLI75" s="103"/>
      <c r="LLJ75" s="103"/>
      <c r="LLK75" s="103"/>
      <c r="LLL75" s="103"/>
      <c r="LLM75" s="103"/>
      <c r="LLN75" s="103"/>
      <c r="LLO75" s="103"/>
      <c r="LLP75" s="103"/>
      <c r="LLQ75" s="103"/>
      <c r="LLR75" s="103"/>
      <c r="LLS75" s="103"/>
      <c r="LLT75" s="103"/>
      <c r="LLU75" s="103"/>
      <c r="LLV75" s="103"/>
      <c r="LLW75" s="103"/>
      <c r="LLX75" s="103"/>
      <c r="LLY75" s="103"/>
      <c r="LLZ75" s="103"/>
      <c r="LMA75" s="103"/>
      <c r="LMB75" s="103"/>
      <c r="LMC75" s="103"/>
      <c r="LMD75" s="103"/>
      <c r="LME75" s="103"/>
      <c r="LMF75" s="103"/>
      <c r="LMG75" s="103"/>
      <c r="LMH75" s="103"/>
      <c r="LMI75" s="103"/>
      <c r="LMJ75" s="103"/>
      <c r="LMK75" s="103"/>
      <c r="LML75" s="103"/>
      <c r="LMM75" s="103"/>
      <c r="LMN75" s="103"/>
      <c r="LMO75" s="103"/>
      <c r="LMP75" s="103"/>
      <c r="LMQ75" s="103"/>
      <c r="LMR75" s="103"/>
      <c r="LMS75" s="103"/>
      <c r="LMT75" s="103"/>
      <c r="LMU75" s="103"/>
      <c r="LMV75" s="103"/>
      <c r="LMW75" s="103"/>
      <c r="LMX75" s="103"/>
      <c r="LMY75" s="103"/>
      <c r="LMZ75" s="103"/>
      <c r="LNA75" s="103"/>
      <c r="LNB75" s="103"/>
      <c r="LNC75" s="103"/>
      <c r="LND75" s="103"/>
      <c r="LNE75" s="103"/>
      <c r="LNF75" s="103"/>
      <c r="LNG75" s="103"/>
      <c r="LNH75" s="103"/>
      <c r="LNI75" s="103"/>
      <c r="LNJ75" s="103"/>
      <c r="LNK75" s="103"/>
      <c r="LNL75" s="103"/>
      <c r="LNM75" s="103"/>
      <c r="LNN75" s="103"/>
      <c r="LNO75" s="103"/>
      <c r="LNP75" s="103"/>
      <c r="LNQ75" s="103"/>
      <c r="LNR75" s="103"/>
      <c r="LNS75" s="103"/>
      <c r="LNT75" s="103"/>
      <c r="LNU75" s="103"/>
      <c r="LNV75" s="103"/>
      <c r="LNW75" s="103"/>
      <c r="LNX75" s="103"/>
      <c r="LNY75" s="103"/>
      <c r="LNZ75" s="103"/>
      <c r="LOA75" s="103"/>
      <c r="LOB75" s="103"/>
      <c r="LOC75" s="103"/>
      <c r="LOD75" s="103"/>
      <c r="LOE75" s="103"/>
      <c r="LOF75" s="103"/>
      <c r="LOG75" s="103"/>
      <c r="LOH75" s="103"/>
      <c r="LOI75" s="103"/>
      <c r="LOJ75" s="103"/>
      <c r="LOK75" s="103"/>
      <c r="LOL75" s="103"/>
      <c r="LOM75" s="103"/>
      <c r="LON75" s="103"/>
      <c r="LOO75" s="103"/>
      <c r="LOP75" s="103"/>
      <c r="LOQ75" s="103"/>
      <c r="LOR75" s="103"/>
      <c r="LOS75" s="103"/>
      <c r="LOT75" s="103"/>
      <c r="LOU75" s="103"/>
      <c r="LOV75" s="103"/>
      <c r="LOW75" s="103"/>
      <c r="LOX75" s="103"/>
      <c r="LOY75" s="103"/>
      <c r="LOZ75" s="103"/>
      <c r="LPA75" s="103"/>
      <c r="LPB75" s="103"/>
      <c r="LPC75" s="103"/>
      <c r="LPD75" s="103"/>
      <c r="LPE75" s="103"/>
      <c r="LPF75" s="103"/>
      <c r="LPG75" s="103"/>
      <c r="LPH75" s="103"/>
      <c r="LPI75" s="103"/>
      <c r="LPJ75" s="103"/>
      <c r="LPK75" s="103"/>
      <c r="LPL75" s="103"/>
      <c r="LPM75" s="103"/>
      <c r="LPN75" s="103"/>
      <c r="LPO75" s="103"/>
      <c r="LPP75" s="103"/>
      <c r="LPQ75" s="103"/>
      <c r="LPR75" s="103"/>
      <c r="LPS75" s="103"/>
      <c r="LPT75" s="103"/>
      <c r="LPU75" s="103"/>
      <c r="LPV75" s="103"/>
      <c r="LPW75" s="103"/>
      <c r="LPX75" s="103"/>
      <c r="LPY75" s="103"/>
      <c r="LPZ75" s="103"/>
      <c r="LQA75" s="103"/>
      <c r="LQB75" s="103"/>
      <c r="LQC75" s="103"/>
      <c r="LQD75" s="103"/>
      <c r="LQE75" s="103"/>
      <c r="LQF75" s="103"/>
      <c r="LQG75" s="103"/>
      <c r="LQH75" s="103"/>
      <c r="LQI75" s="103"/>
      <c r="LQJ75" s="103"/>
      <c r="LQK75" s="103"/>
      <c r="LQL75" s="103"/>
      <c r="LQM75" s="103"/>
      <c r="LQN75" s="103"/>
      <c r="LQO75" s="103"/>
      <c r="LQP75" s="103"/>
      <c r="LQQ75" s="103"/>
      <c r="LQR75" s="103"/>
      <c r="LQS75" s="103"/>
      <c r="LQT75" s="103"/>
      <c r="LQU75" s="103"/>
      <c r="LQV75" s="103"/>
      <c r="LQW75" s="103"/>
      <c r="LQX75" s="103"/>
      <c r="LQY75" s="103"/>
      <c r="LQZ75" s="103"/>
      <c r="LRA75" s="103"/>
      <c r="LRB75" s="103"/>
      <c r="LRC75" s="103"/>
      <c r="LRD75" s="103"/>
      <c r="LRE75" s="103"/>
      <c r="LRF75" s="103"/>
      <c r="LRG75" s="103"/>
      <c r="LRH75" s="103"/>
      <c r="LRI75" s="103"/>
      <c r="LRJ75" s="103"/>
      <c r="LRK75" s="103"/>
      <c r="LRL75" s="103"/>
      <c r="LRM75" s="103"/>
      <c r="LRN75" s="103"/>
      <c r="LRO75" s="103"/>
      <c r="LRP75" s="103"/>
      <c r="LRQ75" s="103"/>
      <c r="LRR75" s="103"/>
      <c r="LRS75" s="103"/>
      <c r="LRT75" s="103"/>
      <c r="LRU75" s="103"/>
      <c r="LRV75" s="103"/>
      <c r="LRW75" s="103"/>
      <c r="LRX75" s="103"/>
      <c r="LRY75" s="103"/>
      <c r="LRZ75" s="103"/>
      <c r="LSA75" s="103"/>
      <c r="LSB75" s="103"/>
      <c r="LSC75" s="103"/>
      <c r="LSD75" s="103"/>
      <c r="LSE75" s="103"/>
      <c r="LSF75" s="103"/>
      <c r="LSG75" s="103"/>
      <c r="LSH75" s="103"/>
      <c r="LSI75" s="103"/>
      <c r="LSJ75" s="103"/>
      <c r="LSK75" s="103"/>
      <c r="LSL75" s="103"/>
      <c r="LSM75" s="103"/>
      <c r="LSN75" s="103"/>
      <c r="LSO75" s="103"/>
      <c r="LSP75" s="103"/>
      <c r="LSQ75" s="103"/>
      <c r="LSR75" s="103"/>
      <c r="LSS75" s="103"/>
      <c r="LST75" s="103"/>
      <c r="LSU75" s="103"/>
      <c r="LSV75" s="103"/>
      <c r="LSW75" s="103"/>
      <c r="LSX75" s="103"/>
      <c r="LSY75" s="103"/>
      <c r="LSZ75" s="103"/>
      <c r="LTA75" s="103"/>
      <c r="LTB75" s="103"/>
      <c r="LTC75" s="103"/>
      <c r="LTD75" s="103"/>
      <c r="LTE75" s="103"/>
      <c r="LTF75" s="103"/>
      <c r="LTG75" s="103"/>
      <c r="LTH75" s="103"/>
      <c r="LTI75" s="103"/>
      <c r="LTJ75" s="103"/>
      <c r="LTK75" s="103"/>
      <c r="LTL75" s="103"/>
      <c r="LTM75" s="103"/>
      <c r="LTN75" s="103"/>
      <c r="LTO75" s="103"/>
      <c r="LTP75" s="103"/>
      <c r="LTQ75" s="103"/>
      <c r="LTR75" s="103"/>
      <c r="LTS75" s="103"/>
      <c r="LTT75" s="103"/>
      <c r="LTU75" s="103"/>
      <c r="LTV75" s="103"/>
      <c r="LTW75" s="103"/>
      <c r="LTX75" s="103"/>
      <c r="LTY75" s="103"/>
      <c r="LTZ75" s="103"/>
      <c r="LUA75" s="103"/>
      <c r="LUB75" s="103"/>
      <c r="LUC75" s="103"/>
      <c r="LUD75" s="103"/>
      <c r="LUE75" s="103"/>
      <c r="LUF75" s="103"/>
      <c r="LUG75" s="103"/>
      <c r="LUH75" s="103"/>
      <c r="LUI75" s="103"/>
      <c r="LUJ75" s="103"/>
      <c r="LUK75" s="103"/>
      <c r="LUL75" s="103"/>
      <c r="LUM75" s="103"/>
      <c r="LUN75" s="103"/>
      <c r="LUO75" s="103"/>
      <c r="LUP75" s="103"/>
      <c r="LUQ75" s="103"/>
      <c r="LUR75" s="103"/>
      <c r="LUS75" s="103"/>
      <c r="LUT75" s="103"/>
      <c r="LUU75" s="103"/>
      <c r="LUV75" s="103"/>
      <c r="LUW75" s="103"/>
      <c r="LUX75" s="103"/>
      <c r="LUY75" s="103"/>
      <c r="LUZ75" s="103"/>
      <c r="LVA75" s="103"/>
      <c r="LVB75" s="103"/>
      <c r="LVC75" s="103"/>
      <c r="LVD75" s="103"/>
      <c r="LVE75" s="103"/>
      <c r="LVF75" s="103"/>
      <c r="LVG75" s="103"/>
      <c r="LVH75" s="103"/>
      <c r="LVI75" s="103"/>
      <c r="LVJ75" s="103"/>
      <c r="LVK75" s="103"/>
      <c r="LVL75" s="103"/>
      <c r="LVM75" s="103"/>
      <c r="LVN75" s="103"/>
      <c r="LVO75" s="103"/>
      <c r="LVP75" s="103"/>
      <c r="LVQ75" s="103"/>
      <c r="LVR75" s="103"/>
      <c r="LVS75" s="103"/>
      <c r="LVT75" s="103"/>
      <c r="LVU75" s="103"/>
      <c r="LVV75" s="103"/>
      <c r="LVW75" s="103"/>
      <c r="LVX75" s="103"/>
      <c r="LVY75" s="103"/>
      <c r="LVZ75" s="103"/>
      <c r="LWA75" s="103"/>
      <c r="LWB75" s="103"/>
      <c r="LWC75" s="103"/>
      <c r="LWD75" s="103"/>
      <c r="LWE75" s="103"/>
      <c r="LWF75" s="103"/>
      <c r="LWG75" s="103"/>
      <c r="LWH75" s="103"/>
      <c r="LWI75" s="103"/>
      <c r="LWJ75" s="103"/>
      <c r="LWK75" s="103"/>
      <c r="LWL75" s="103"/>
      <c r="LWM75" s="103"/>
      <c r="LWN75" s="103"/>
      <c r="LWO75" s="103"/>
      <c r="LWP75" s="103"/>
      <c r="LWQ75" s="103"/>
      <c r="LWR75" s="103"/>
      <c r="LWS75" s="103"/>
      <c r="LWT75" s="103"/>
      <c r="LWU75" s="103"/>
      <c r="LWV75" s="103"/>
      <c r="LWW75" s="103"/>
      <c r="LWX75" s="103"/>
      <c r="LWY75" s="103"/>
      <c r="LWZ75" s="103"/>
      <c r="LXA75" s="103"/>
      <c r="LXB75" s="103"/>
      <c r="LXC75" s="103"/>
      <c r="LXD75" s="103"/>
      <c r="LXE75" s="103"/>
      <c r="LXF75" s="103"/>
      <c r="LXG75" s="103"/>
      <c r="LXH75" s="103"/>
      <c r="LXI75" s="103"/>
      <c r="LXJ75" s="103"/>
      <c r="LXK75" s="103"/>
      <c r="LXL75" s="103"/>
      <c r="LXM75" s="103"/>
      <c r="LXN75" s="103"/>
      <c r="LXO75" s="103"/>
      <c r="LXP75" s="103"/>
      <c r="LXQ75" s="103"/>
      <c r="LXR75" s="103"/>
      <c r="LXS75" s="103"/>
      <c r="LXT75" s="103"/>
      <c r="LXU75" s="103"/>
      <c r="LXV75" s="103"/>
      <c r="LXW75" s="103"/>
      <c r="LXX75" s="103"/>
      <c r="LXY75" s="103"/>
      <c r="LXZ75" s="103"/>
      <c r="LYA75" s="103"/>
      <c r="LYB75" s="103"/>
      <c r="LYC75" s="103"/>
      <c r="LYD75" s="103"/>
      <c r="LYE75" s="103"/>
      <c r="LYF75" s="103"/>
      <c r="LYG75" s="103"/>
      <c r="LYH75" s="103"/>
      <c r="LYI75" s="103"/>
      <c r="LYJ75" s="103"/>
      <c r="LYK75" s="103"/>
      <c r="LYL75" s="103"/>
      <c r="LYM75" s="103"/>
      <c r="LYN75" s="103"/>
      <c r="LYO75" s="103"/>
      <c r="LYP75" s="103"/>
      <c r="LYQ75" s="103"/>
      <c r="LYR75" s="103"/>
      <c r="LYS75" s="103"/>
      <c r="LYT75" s="103"/>
      <c r="LYU75" s="103"/>
      <c r="LYV75" s="103"/>
      <c r="LYW75" s="103"/>
      <c r="LYX75" s="103"/>
      <c r="LYY75" s="103"/>
      <c r="LYZ75" s="103"/>
      <c r="LZA75" s="103"/>
      <c r="LZB75" s="103"/>
      <c r="LZC75" s="103"/>
      <c r="LZD75" s="103"/>
      <c r="LZE75" s="103"/>
      <c r="LZF75" s="103"/>
      <c r="LZG75" s="103"/>
      <c r="LZH75" s="103"/>
      <c r="LZI75" s="103"/>
      <c r="LZJ75" s="103"/>
      <c r="LZK75" s="103"/>
      <c r="LZL75" s="103"/>
      <c r="LZM75" s="103"/>
      <c r="LZN75" s="103"/>
      <c r="LZO75" s="103"/>
      <c r="LZP75" s="103"/>
      <c r="LZQ75" s="103"/>
      <c r="LZR75" s="103"/>
      <c r="LZS75" s="103"/>
      <c r="LZT75" s="103"/>
      <c r="LZU75" s="103"/>
      <c r="LZV75" s="103"/>
      <c r="LZW75" s="103"/>
      <c r="LZX75" s="103"/>
      <c r="LZY75" s="103"/>
      <c r="LZZ75" s="103"/>
      <c r="MAA75" s="103"/>
      <c r="MAB75" s="103"/>
      <c r="MAC75" s="103"/>
      <c r="MAD75" s="103"/>
      <c r="MAE75" s="103"/>
      <c r="MAF75" s="103"/>
      <c r="MAG75" s="103"/>
      <c r="MAH75" s="103"/>
      <c r="MAI75" s="103"/>
      <c r="MAJ75" s="103"/>
      <c r="MAK75" s="103"/>
      <c r="MAL75" s="103"/>
      <c r="MAM75" s="103"/>
      <c r="MAN75" s="103"/>
      <c r="MAO75" s="103"/>
      <c r="MAP75" s="103"/>
      <c r="MAQ75" s="103"/>
      <c r="MAR75" s="103"/>
      <c r="MAS75" s="103"/>
      <c r="MAT75" s="103"/>
      <c r="MAU75" s="103"/>
      <c r="MAV75" s="103"/>
      <c r="MAW75" s="103"/>
      <c r="MAX75" s="103"/>
      <c r="MAY75" s="103"/>
      <c r="MAZ75" s="103"/>
      <c r="MBA75" s="103"/>
      <c r="MBB75" s="103"/>
      <c r="MBC75" s="103"/>
      <c r="MBD75" s="103"/>
      <c r="MBE75" s="103"/>
      <c r="MBF75" s="103"/>
      <c r="MBG75" s="103"/>
      <c r="MBH75" s="103"/>
      <c r="MBI75" s="103"/>
      <c r="MBJ75" s="103"/>
      <c r="MBK75" s="103"/>
      <c r="MBL75" s="103"/>
      <c r="MBM75" s="103"/>
      <c r="MBN75" s="103"/>
      <c r="MBO75" s="103"/>
      <c r="MBP75" s="103"/>
      <c r="MBQ75" s="103"/>
      <c r="MBR75" s="103"/>
      <c r="MBS75" s="103"/>
      <c r="MBT75" s="103"/>
      <c r="MBU75" s="103"/>
      <c r="MBV75" s="103"/>
      <c r="MBW75" s="103"/>
      <c r="MBX75" s="103"/>
      <c r="MBY75" s="103"/>
      <c r="MBZ75" s="103"/>
      <c r="MCA75" s="103"/>
      <c r="MCB75" s="103"/>
      <c r="MCC75" s="103"/>
      <c r="MCD75" s="103"/>
      <c r="MCE75" s="103"/>
      <c r="MCF75" s="103"/>
      <c r="MCG75" s="103"/>
      <c r="MCH75" s="103"/>
      <c r="MCI75" s="103"/>
      <c r="MCJ75" s="103"/>
      <c r="MCK75" s="103"/>
      <c r="MCL75" s="103"/>
      <c r="MCM75" s="103"/>
      <c r="MCN75" s="103"/>
      <c r="MCO75" s="103"/>
      <c r="MCP75" s="103"/>
      <c r="MCQ75" s="103"/>
      <c r="MCR75" s="103"/>
      <c r="MCS75" s="103"/>
      <c r="MCT75" s="103"/>
      <c r="MCU75" s="103"/>
      <c r="MCV75" s="103"/>
      <c r="MCW75" s="103"/>
      <c r="MCX75" s="103"/>
      <c r="MCY75" s="103"/>
      <c r="MCZ75" s="103"/>
      <c r="MDA75" s="103"/>
      <c r="MDB75" s="103"/>
      <c r="MDC75" s="103"/>
      <c r="MDD75" s="103"/>
      <c r="MDE75" s="103"/>
      <c r="MDF75" s="103"/>
      <c r="MDG75" s="103"/>
      <c r="MDH75" s="103"/>
      <c r="MDI75" s="103"/>
      <c r="MDJ75" s="103"/>
      <c r="MDK75" s="103"/>
      <c r="MDL75" s="103"/>
      <c r="MDM75" s="103"/>
      <c r="MDN75" s="103"/>
      <c r="MDO75" s="103"/>
      <c r="MDP75" s="103"/>
      <c r="MDQ75" s="103"/>
      <c r="MDR75" s="103"/>
      <c r="MDS75" s="103"/>
      <c r="MDT75" s="103"/>
      <c r="MDU75" s="103"/>
      <c r="MDV75" s="103"/>
      <c r="MDW75" s="103"/>
      <c r="MDX75" s="103"/>
      <c r="MDY75" s="103"/>
      <c r="MDZ75" s="103"/>
      <c r="MEA75" s="103"/>
      <c r="MEB75" s="103"/>
      <c r="MEC75" s="103"/>
      <c r="MED75" s="103"/>
      <c r="MEE75" s="103"/>
      <c r="MEF75" s="103"/>
      <c r="MEG75" s="103"/>
      <c r="MEH75" s="103"/>
      <c r="MEI75" s="103"/>
      <c r="MEJ75" s="103"/>
      <c r="MEK75" s="103"/>
      <c r="MEL75" s="103"/>
      <c r="MEM75" s="103"/>
      <c r="MEN75" s="103"/>
      <c r="MEO75" s="103"/>
      <c r="MEP75" s="103"/>
      <c r="MEQ75" s="103"/>
      <c r="MER75" s="103"/>
      <c r="MES75" s="103"/>
      <c r="MET75" s="103"/>
      <c r="MEU75" s="103"/>
      <c r="MEV75" s="103"/>
      <c r="MEW75" s="103"/>
      <c r="MEX75" s="103"/>
      <c r="MEY75" s="103"/>
      <c r="MEZ75" s="103"/>
      <c r="MFA75" s="103"/>
      <c r="MFB75" s="103"/>
      <c r="MFC75" s="103"/>
      <c r="MFD75" s="103"/>
      <c r="MFE75" s="103"/>
      <c r="MFF75" s="103"/>
      <c r="MFG75" s="103"/>
      <c r="MFH75" s="103"/>
      <c r="MFI75" s="103"/>
      <c r="MFJ75" s="103"/>
      <c r="MFK75" s="103"/>
      <c r="MFL75" s="103"/>
      <c r="MFM75" s="103"/>
      <c r="MFN75" s="103"/>
      <c r="MFO75" s="103"/>
      <c r="MFP75" s="103"/>
      <c r="MFQ75" s="103"/>
      <c r="MFR75" s="103"/>
      <c r="MFS75" s="103"/>
      <c r="MFT75" s="103"/>
      <c r="MFU75" s="103"/>
      <c r="MFV75" s="103"/>
      <c r="MFW75" s="103"/>
      <c r="MFX75" s="103"/>
      <c r="MFY75" s="103"/>
      <c r="MFZ75" s="103"/>
      <c r="MGA75" s="103"/>
      <c r="MGB75" s="103"/>
      <c r="MGC75" s="103"/>
      <c r="MGD75" s="103"/>
      <c r="MGE75" s="103"/>
      <c r="MGF75" s="103"/>
      <c r="MGG75" s="103"/>
      <c r="MGH75" s="103"/>
      <c r="MGI75" s="103"/>
      <c r="MGJ75" s="103"/>
      <c r="MGK75" s="103"/>
      <c r="MGL75" s="103"/>
      <c r="MGM75" s="103"/>
      <c r="MGN75" s="103"/>
      <c r="MGO75" s="103"/>
      <c r="MGP75" s="103"/>
      <c r="MGQ75" s="103"/>
      <c r="MGR75" s="103"/>
      <c r="MGS75" s="103"/>
      <c r="MGT75" s="103"/>
      <c r="MGU75" s="103"/>
      <c r="MGV75" s="103"/>
      <c r="MGW75" s="103"/>
      <c r="MGX75" s="103"/>
      <c r="MGY75" s="103"/>
      <c r="MGZ75" s="103"/>
      <c r="MHA75" s="103"/>
      <c r="MHB75" s="103"/>
      <c r="MHC75" s="103"/>
      <c r="MHD75" s="103"/>
      <c r="MHE75" s="103"/>
      <c r="MHF75" s="103"/>
      <c r="MHG75" s="103"/>
      <c r="MHH75" s="103"/>
      <c r="MHI75" s="103"/>
      <c r="MHJ75" s="103"/>
      <c r="MHK75" s="103"/>
      <c r="MHL75" s="103"/>
      <c r="MHM75" s="103"/>
      <c r="MHN75" s="103"/>
      <c r="MHO75" s="103"/>
      <c r="MHP75" s="103"/>
      <c r="MHQ75" s="103"/>
      <c r="MHR75" s="103"/>
      <c r="MHS75" s="103"/>
      <c r="MHT75" s="103"/>
      <c r="MHU75" s="103"/>
      <c r="MHV75" s="103"/>
      <c r="MHW75" s="103"/>
      <c r="MHX75" s="103"/>
      <c r="MHY75" s="103"/>
      <c r="MHZ75" s="103"/>
      <c r="MIA75" s="103"/>
      <c r="MIB75" s="103"/>
      <c r="MIC75" s="103"/>
      <c r="MID75" s="103"/>
      <c r="MIE75" s="103"/>
      <c r="MIF75" s="103"/>
      <c r="MIG75" s="103"/>
      <c r="MIH75" s="103"/>
      <c r="MII75" s="103"/>
      <c r="MIJ75" s="103"/>
      <c r="MIK75" s="103"/>
      <c r="MIL75" s="103"/>
      <c r="MIM75" s="103"/>
      <c r="MIN75" s="103"/>
      <c r="MIO75" s="103"/>
      <c r="MIP75" s="103"/>
      <c r="MIQ75" s="103"/>
      <c r="MIR75" s="103"/>
      <c r="MIS75" s="103"/>
      <c r="MIT75" s="103"/>
      <c r="MIU75" s="103"/>
      <c r="MIV75" s="103"/>
      <c r="MIW75" s="103"/>
      <c r="MIX75" s="103"/>
      <c r="MIY75" s="103"/>
      <c r="MIZ75" s="103"/>
      <c r="MJA75" s="103"/>
      <c r="MJB75" s="103"/>
      <c r="MJC75" s="103"/>
      <c r="MJD75" s="103"/>
      <c r="MJE75" s="103"/>
      <c r="MJF75" s="103"/>
      <c r="MJG75" s="103"/>
      <c r="MJH75" s="103"/>
      <c r="MJI75" s="103"/>
      <c r="MJJ75" s="103"/>
      <c r="MJK75" s="103"/>
      <c r="MJL75" s="103"/>
      <c r="MJM75" s="103"/>
      <c r="MJN75" s="103"/>
      <c r="MJO75" s="103"/>
      <c r="MJP75" s="103"/>
      <c r="MJQ75" s="103"/>
      <c r="MJR75" s="103"/>
      <c r="MJS75" s="103"/>
      <c r="MJT75" s="103"/>
      <c r="MJU75" s="103"/>
      <c r="MJV75" s="103"/>
      <c r="MJW75" s="103"/>
      <c r="MJX75" s="103"/>
      <c r="MJY75" s="103"/>
      <c r="MJZ75" s="103"/>
      <c r="MKA75" s="103"/>
      <c r="MKB75" s="103"/>
      <c r="MKC75" s="103"/>
      <c r="MKD75" s="103"/>
      <c r="MKE75" s="103"/>
      <c r="MKF75" s="103"/>
      <c r="MKG75" s="103"/>
      <c r="MKH75" s="103"/>
      <c r="MKI75" s="103"/>
      <c r="MKJ75" s="103"/>
      <c r="MKK75" s="103"/>
      <c r="MKL75" s="103"/>
      <c r="MKM75" s="103"/>
      <c r="MKN75" s="103"/>
      <c r="MKO75" s="103"/>
      <c r="MKP75" s="103"/>
      <c r="MKQ75" s="103"/>
      <c r="MKR75" s="103"/>
      <c r="MKS75" s="103"/>
      <c r="MKT75" s="103"/>
      <c r="MKU75" s="103"/>
      <c r="MKV75" s="103"/>
      <c r="MKW75" s="103"/>
      <c r="MKX75" s="103"/>
      <c r="MKY75" s="103"/>
      <c r="MKZ75" s="103"/>
      <c r="MLA75" s="103"/>
      <c r="MLB75" s="103"/>
      <c r="MLC75" s="103"/>
      <c r="MLD75" s="103"/>
      <c r="MLE75" s="103"/>
      <c r="MLF75" s="103"/>
      <c r="MLG75" s="103"/>
      <c r="MLH75" s="103"/>
      <c r="MLI75" s="103"/>
      <c r="MLJ75" s="103"/>
      <c r="MLK75" s="103"/>
      <c r="MLL75" s="103"/>
      <c r="MLM75" s="103"/>
      <c r="MLN75" s="103"/>
      <c r="MLO75" s="103"/>
      <c r="MLP75" s="103"/>
      <c r="MLQ75" s="103"/>
      <c r="MLR75" s="103"/>
      <c r="MLS75" s="103"/>
      <c r="MLT75" s="103"/>
      <c r="MLU75" s="103"/>
      <c r="MLV75" s="103"/>
      <c r="MLW75" s="103"/>
      <c r="MLX75" s="103"/>
      <c r="MLY75" s="103"/>
      <c r="MLZ75" s="103"/>
      <c r="MMA75" s="103"/>
      <c r="MMB75" s="103"/>
      <c r="MMC75" s="103"/>
      <c r="MMD75" s="103"/>
      <c r="MME75" s="103"/>
      <c r="MMF75" s="103"/>
      <c r="MMG75" s="103"/>
      <c r="MMH75" s="103"/>
      <c r="MMI75" s="103"/>
      <c r="MMJ75" s="103"/>
      <c r="MMK75" s="103"/>
      <c r="MML75" s="103"/>
      <c r="MMM75" s="103"/>
      <c r="MMN75" s="103"/>
      <c r="MMO75" s="103"/>
      <c r="MMP75" s="103"/>
      <c r="MMQ75" s="103"/>
      <c r="MMR75" s="103"/>
      <c r="MMS75" s="103"/>
      <c r="MMT75" s="103"/>
      <c r="MMU75" s="103"/>
      <c r="MMV75" s="103"/>
      <c r="MMW75" s="103"/>
      <c r="MMX75" s="103"/>
      <c r="MMY75" s="103"/>
      <c r="MMZ75" s="103"/>
      <c r="MNA75" s="103"/>
      <c r="MNB75" s="103"/>
      <c r="MNC75" s="103"/>
      <c r="MND75" s="103"/>
      <c r="MNE75" s="103"/>
      <c r="MNF75" s="103"/>
      <c r="MNG75" s="103"/>
      <c r="MNH75" s="103"/>
      <c r="MNI75" s="103"/>
      <c r="MNJ75" s="103"/>
      <c r="MNK75" s="103"/>
      <c r="MNL75" s="103"/>
      <c r="MNM75" s="103"/>
      <c r="MNN75" s="103"/>
      <c r="MNO75" s="103"/>
      <c r="MNP75" s="103"/>
      <c r="MNQ75" s="103"/>
      <c r="MNR75" s="103"/>
      <c r="MNS75" s="103"/>
      <c r="MNT75" s="103"/>
      <c r="MNU75" s="103"/>
      <c r="MNV75" s="103"/>
      <c r="MNW75" s="103"/>
      <c r="MNX75" s="103"/>
      <c r="MNY75" s="103"/>
      <c r="MNZ75" s="103"/>
      <c r="MOA75" s="103"/>
      <c r="MOB75" s="103"/>
      <c r="MOC75" s="103"/>
      <c r="MOD75" s="103"/>
      <c r="MOE75" s="103"/>
      <c r="MOF75" s="103"/>
      <c r="MOG75" s="103"/>
      <c r="MOH75" s="103"/>
      <c r="MOI75" s="103"/>
      <c r="MOJ75" s="103"/>
      <c r="MOK75" s="103"/>
      <c r="MOL75" s="103"/>
      <c r="MOM75" s="103"/>
      <c r="MON75" s="103"/>
      <c r="MOO75" s="103"/>
      <c r="MOP75" s="103"/>
      <c r="MOQ75" s="103"/>
      <c r="MOR75" s="103"/>
      <c r="MOS75" s="103"/>
      <c r="MOT75" s="103"/>
      <c r="MOU75" s="103"/>
      <c r="MOV75" s="103"/>
      <c r="MOW75" s="103"/>
      <c r="MOX75" s="103"/>
      <c r="MOY75" s="103"/>
      <c r="MOZ75" s="103"/>
      <c r="MPA75" s="103"/>
      <c r="MPB75" s="103"/>
      <c r="MPC75" s="103"/>
      <c r="MPD75" s="103"/>
      <c r="MPE75" s="103"/>
      <c r="MPF75" s="103"/>
      <c r="MPG75" s="103"/>
      <c r="MPH75" s="103"/>
      <c r="MPI75" s="103"/>
      <c r="MPJ75" s="103"/>
      <c r="MPK75" s="103"/>
      <c r="MPL75" s="103"/>
      <c r="MPM75" s="103"/>
      <c r="MPN75" s="103"/>
      <c r="MPO75" s="103"/>
      <c r="MPP75" s="103"/>
      <c r="MPQ75" s="103"/>
      <c r="MPR75" s="103"/>
      <c r="MPS75" s="103"/>
      <c r="MPT75" s="103"/>
      <c r="MPU75" s="103"/>
      <c r="MPV75" s="103"/>
      <c r="MPW75" s="103"/>
      <c r="MPX75" s="103"/>
      <c r="MPY75" s="103"/>
      <c r="MPZ75" s="103"/>
      <c r="MQA75" s="103"/>
      <c r="MQB75" s="103"/>
      <c r="MQC75" s="103"/>
      <c r="MQD75" s="103"/>
      <c r="MQE75" s="103"/>
      <c r="MQF75" s="103"/>
      <c r="MQG75" s="103"/>
      <c r="MQH75" s="103"/>
      <c r="MQI75" s="103"/>
      <c r="MQJ75" s="103"/>
      <c r="MQK75" s="103"/>
      <c r="MQL75" s="103"/>
      <c r="MQM75" s="103"/>
      <c r="MQN75" s="103"/>
      <c r="MQO75" s="103"/>
      <c r="MQP75" s="103"/>
      <c r="MQQ75" s="103"/>
      <c r="MQR75" s="103"/>
      <c r="MQS75" s="103"/>
      <c r="MQT75" s="103"/>
      <c r="MQU75" s="103"/>
      <c r="MQV75" s="103"/>
      <c r="MQW75" s="103"/>
      <c r="MQX75" s="103"/>
      <c r="MQY75" s="103"/>
      <c r="MQZ75" s="103"/>
      <c r="MRA75" s="103"/>
      <c r="MRB75" s="103"/>
      <c r="MRC75" s="103"/>
      <c r="MRD75" s="103"/>
      <c r="MRE75" s="103"/>
      <c r="MRF75" s="103"/>
      <c r="MRG75" s="103"/>
      <c r="MRH75" s="103"/>
      <c r="MRI75" s="103"/>
      <c r="MRJ75" s="103"/>
      <c r="MRK75" s="103"/>
      <c r="MRL75" s="103"/>
      <c r="MRM75" s="103"/>
      <c r="MRN75" s="103"/>
      <c r="MRO75" s="103"/>
      <c r="MRP75" s="103"/>
      <c r="MRQ75" s="103"/>
      <c r="MRR75" s="103"/>
      <c r="MRS75" s="103"/>
      <c r="MRT75" s="103"/>
      <c r="MRU75" s="103"/>
      <c r="MRV75" s="103"/>
      <c r="MRW75" s="103"/>
      <c r="MRX75" s="103"/>
      <c r="MRY75" s="103"/>
      <c r="MRZ75" s="103"/>
      <c r="MSA75" s="103"/>
      <c r="MSB75" s="103"/>
      <c r="MSC75" s="103"/>
      <c r="MSD75" s="103"/>
      <c r="MSE75" s="103"/>
      <c r="MSF75" s="103"/>
      <c r="MSG75" s="103"/>
      <c r="MSH75" s="103"/>
      <c r="MSI75" s="103"/>
      <c r="MSJ75" s="103"/>
      <c r="MSK75" s="103"/>
      <c r="MSL75" s="103"/>
      <c r="MSM75" s="103"/>
      <c r="MSN75" s="103"/>
      <c r="MSO75" s="103"/>
      <c r="MSP75" s="103"/>
      <c r="MSQ75" s="103"/>
      <c r="MSR75" s="103"/>
      <c r="MSS75" s="103"/>
      <c r="MST75" s="103"/>
      <c r="MSU75" s="103"/>
      <c r="MSV75" s="103"/>
      <c r="MSW75" s="103"/>
      <c r="MSX75" s="103"/>
      <c r="MSY75" s="103"/>
      <c r="MSZ75" s="103"/>
      <c r="MTA75" s="103"/>
      <c r="MTB75" s="103"/>
      <c r="MTC75" s="103"/>
      <c r="MTD75" s="103"/>
      <c r="MTE75" s="103"/>
      <c r="MTF75" s="103"/>
      <c r="MTG75" s="103"/>
      <c r="MTH75" s="103"/>
      <c r="MTI75" s="103"/>
      <c r="MTJ75" s="103"/>
      <c r="MTK75" s="103"/>
      <c r="MTL75" s="103"/>
      <c r="MTM75" s="103"/>
      <c r="MTN75" s="103"/>
      <c r="MTO75" s="103"/>
      <c r="MTP75" s="103"/>
      <c r="MTQ75" s="103"/>
      <c r="MTR75" s="103"/>
      <c r="MTS75" s="103"/>
      <c r="MTT75" s="103"/>
      <c r="MTU75" s="103"/>
      <c r="MTV75" s="103"/>
      <c r="MTW75" s="103"/>
      <c r="MTX75" s="103"/>
      <c r="MTY75" s="103"/>
      <c r="MTZ75" s="103"/>
      <c r="MUA75" s="103"/>
      <c r="MUB75" s="103"/>
      <c r="MUC75" s="103"/>
      <c r="MUD75" s="103"/>
      <c r="MUE75" s="103"/>
      <c r="MUF75" s="103"/>
      <c r="MUG75" s="103"/>
      <c r="MUH75" s="103"/>
      <c r="MUI75" s="103"/>
      <c r="MUJ75" s="103"/>
      <c r="MUK75" s="103"/>
      <c r="MUL75" s="103"/>
      <c r="MUM75" s="103"/>
      <c r="MUN75" s="103"/>
      <c r="MUO75" s="103"/>
      <c r="MUP75" s="103"/>
      <c r="MUQ75" s="103"/>
      <c r="MUR75" s="103"/>
      <c r="MUS75" s="103"/>
      <c r="MUT75" s="103"/>
      <c r="MUU75" s="103"/>
      <c r="MUV75" s="103"/>
      <c r="MUW75" s="103"/>
      <c r="MUX75" s="103"/>
      <c r="MUY75" s="103"/>
      <c r="MUZ75" s="103"/>
      <c r="MVA75" s="103"/>
      <c r="MVB75" s="103"/>
      <c r="MVC75" s="103"/>
      <c r="MVD75" s="103"/>
      <c r="MVE75" s="103"/>
      <c r="MVF75" s="103"/>
      <c r="MVG75" s="103"/>
      <c r="MVH75" s="103"/>
      <c r="MVI75" s="103"/>
      <c r="MVJ75" s="103"/>
      <c r="MVK75" s="103"/>
      <c r="MVL75" s="103"/>
      <c r="MVM75" s="103"/>
      <c r="MVN75" s="103"/>
      <c r="MVO75" s="103"/>
      <c r="MVP75" s="103"/>
      <c r="MVQ75" s="103"/>
      <c r="MVR75" s="103"/>
      <c r="MVS75" s="103"/>
      <c r="MVT75" s="103"/>
      <c r="MVU75" s="103"/>
      <c r="MVV75" s="103"/>
      <c r="MVW75" s="103"/>
      <c r="MVX75" s="103"/>
      <c r="MVY75" s="103"/>
      <c r="MVZ75" s="103"/>
      <c r="MWA75" s="103"/>
      <c r="MWB75" s="103"/>
      <c r="MWC75" s="103"/>
      <c r="MWD75" s="103"/>
      <c r="MWE75" s="103"/>
      <c r="MWF75" s="103"/>
      <c r="MWG75" s="103"/>
      <c r="MWH75" s="103"/>
      <c r="MWI75" s="103"/>
      <c r="MWJ75" s="103"/>
      <c r="MWK75" s="103"/>
      <c r="MWL75" s="103"/>
      <c r="MWM75" s="103"/>
      <c r="MWN75" s="103"/>
      <c r="MWO75" s="103"/>
      <c r="MWP75" s="103"/>
      <c r="MWQ75" s="103"/>
      <c r="MWR75" s="103"/>
      <c r="MWS75" s="103"/>
      <c r="MWT75" s="103"/>
      <c r="MWU75" s="103"/>
      <c r="MWV75" s="103"/>
      <c r="MWW75" s="103"/>
      <c r="MWX75" s="103"/>
      <c r="MWY75" s="103"/>
      <c r="MWZ75" s="103"/>
      <c r="MXA75" s="103"/>
      <c r="MXB75" s="103"/>
      <c r="MXC75" s="103"/>
      <c r="MXD75" s="103"/>
      <c r="MXE75" s="103"/>
      <c r="MXF75" s="103"/>
      <c r="MXG75" s="103"/>
      <c r="MXH75" s="103"/>
      <c r="MXI75" s="103"/>
      <c r="MXJ75" s="103"/>
      <c r="MXK75" s="103"/>
      <c r="MXL75" s="103"/>
      <c r="MXM75" s="103"/>
      <c r="MXN75" s="103"/>
      <c r="MXO75" s="103"/>
      <c r="MXP75" s="103"/>
      <c r="MXQ75" s="103"/>
      <c r="MXR75" s="103"/>
      <c r="MXS75" s="103"/>
      <c r="MXT75" s="103"/>
      <c r="MXU75" s="103"/>
      <c r="MXV75" s="103"/>
      <c r="MXW75" s="103"/>
      <c r="MXX75" s="103"/>
      <c r="MXY75" s="103"/>
      <c r="MXZ75" s="103"/>
      <c r="MYA75" s="103"/>
      <c r="MYB75" s="103"/>
      <c r="MYC75" s="103"/>
      <c r="MYD75" s="103"/>
      <c r="MYE75" s="103"/>
      <c r="MYF75" s="103"/>
      <c r="MYG75" s="103"/>
      <c r="MYH75" s="103"/>
      <c r="MYI75" s="103"/>
      <c r="MYJ75" s="103"/>
      <c r="MYK75" s="103"/>
      <c r="MYL75" s="103"/>
      <c r="MYM75" s="103"/>
      <c r="MYN75" s="103"/>
      <c r="MYO75" s="103"/>
      <c r="MYP75" s="103"/>
      <c r="MYQ75" s="103"/>
      <c r="MYR75" s="103"/>
      <c r="MYS75" s="103"/>
      <c r="MYT75" s="103"/>
      <c r="MYU75" s="103"/>
      <c r="MYV75" s="103"/>
      <c r="MYW75" s="103"/>
      <c r="MYX75" s="103"/>
      <c r="MYY75" s="103"/>
      <c r="MYZ75" s="103"/>
      <c r="MZA75" s="103"/>
      <c r="MZB75" s="103"/>
      <c r="MZC75" s="103"/>
      <c r="MZD75" s="103"/>
      <c r="MZE75" s="103"/>
      <c r="MZF75" s="103"/>
      <c r="MZG75" s="103"/>
      <c r="MZH75" s="103"/>
      <c r="MZI75" s="103"/>
      <c r="MZJ75" s="103"/>
      <c r="MZK75" s="103"/>
      <c r="MZL75" s="103"/>
      <c r="MZM75" s="103"/>
      <c r="MZN75" s="103"/>
      <c r="MZO75" s="103"/>
      <c r="MZP75" s="103"/>
      <c r="MZQ75" s="103"/>
      <c r="MZR75" s="103"/>
      <c r="MZS75" s="103"/>
      <c r="MZT75" s="103"/>
      <c r="MZU75" s="103"/>
      <c r="MZV75" s="103"/>
      <c r="MZW75" s="103"/>
      <c r="MZX75" s="103"/>
      <c r="MZY75" s="103"/>
      <c r="MZZ75" s="103"/>
      <c r="NAA75" s="103"/>
      <c r="NAB75" s="103"/>
      <c r="NAC75" s="103"/>
      <c r="NAD75" s="103"/>
      <c r="NAE75" s="103"/>
      <c r="NAF75" s="103"/>
      <c r="NAG75" s="103"/>
      <c r="NAH75" s="103"/>
      <c r="NAI75" s="103"/>
      <c r="NAJ75" s="103"/>
      <c r="NAK75" s="103"/>
      <c r="NAL75" s="103"/>
      <c r="NAM75" s="103"/>
      <c r="NAN75" s="103"/>
      <c r="NAO75" s="103"/>
      <c r="NAP75" s="103"/>
      <c r="NAQ75" s="103"/>
      <c r="NAR75" s="103"/>
      <c r="NAS75" s="103"/>
      <c r="NAT75" s="103"/>
      <c r="NAU75" s="103"/>
      <c r="NAV75" s="103"/>
      <c r="NAW75" s="103"/>
      <c r="NAX75" s="103"/>
      <c r="NAY75" s="103"/>
      <c r="NAZ75" s="103"/>
      <c r="NBA75" s="103"/>
      <c r="NBB75" s="103"/>
      <c r="NBC75" s="103"/>
      <c r="NBD75" s="103"/>
      <c r="NBE75" s="103"/>
      <c r="NBF75" s="103"/>
      <c r="NBG75" s="103"/>
      <c r="NBH75" s="103"/>
      <c r="NBI75" s="103"/>
      <c r="NBJ75" s="103"/>
      <c r="NBK75" s="103"/>
      <c r="NBL75" s="103"/>
      <c r="NBM75" s="103"/>
      <c r="NBN75" s="103"/>
      <c r="NBO75" s="103"/>
      <c r="NBP75" s="103"/>
      <c r="NBQ75" s="103"/>
      <c r="NBR75" s="103"/>
      <c r="NBS75" s="103"/>
      <c r="NBT75" s="103"/>
      <c r="NBU75" s="103"/>
      <c r="NBV75" s="103"/>
      <c r="NBW75" s="103"/>
      <c r="NBX75" s="103"/>
      <c r="NBY75" s="103"/>
      <c r="NBZ75" s="103"/>
      <c r="NCA75" s="103"/>
      <c r="NCB75" s="103"/>
      <c r="NCC75" s="103"/>
      <c r="NCD75" s="103"/>
      <c r="NCE75" s="103"/>
      <c r="NCF75" s="103"/>
      <c r="NCG75" s="103"/>
      <c r="NCH75" s="103"/>
      <c r="NCI75" s="103"/>
      <c r="NCJ75" s="103"/>
      <c r="NCK75" s="103"/>
      <c r="NCL75" s="103"/>
      <c r="NCM75" s="103"/>
      <c r="NCN75" s="103"/>
      <c r="NCO75" s="103"/>
      <c r="NCP75" s="103"/>
      <c r="NCQ75" s="103"/>
      <c r="NCR75" s="103"/>
      <c r="NCS75" s="103"/>
      <c r="NCT75" s="103"/>
      <c r="NCU75" s="103"/>
      <c r="NCV75" s="103"/>
      <c r="NCW75" s="103"/>
      <c r="NCX75" s="103"/>
      <c r="NCY75" s="103"/>
      <c r="NCZ75" s="103"/>
      <c r="NDA75" s="103"/>
      <c r="NDB75" s="103"/>
      <c r="NDC75" s="103"/>
      <c r="NDD75" s="103"/>
      <c r="NDE75" s="103"/>
      <c r="NDF75" s="103"/>
      <c r="NDG75" s="103"/>
      <c r="NDH75" s="103"/>
      <c r="NDI75" s="103"/>
      <c r="NDJ75" s="103"/>
      <c r="NDK75" s="103"/>
      <c r="NDL75" s="103"/>
      <c r="NDM75" s="103"/>
      <c r="NDN75" s="103"/>
      <c r="NDO75" s="103"/>
      <c r="NDP75" s="103"/>
      <c r="NDQ75" s="103"/>
      <c r="NDR75" s="103"/>
      <c r="NDS75" s="103"/>
      <c r="NDT75" s="103"/>
      <c r="NDU75" s="103"/>
      <c r="NDV75" s="103"/>
      <c r="NDW75" s="103"/>
      <c r="NDX75" s="103"/>
      <c r="NDY75" s="103"/>
      <c r="NDZ75" s="103"/>
      <c r="NEA75" s="103"/>
      <c r="NEB75" s="103"/>
      <c r="NEC75" s="103"/>
      <c r="NED75" s="103"/>
      <c r="NEE75" s="103"/>
      <c r="NEF75" s="103"/>
      <c r="NEG75" s="103"/>
      <c r="NEH75" s="103"/>
      <c r="NEI75" s="103"/>
      <c r="NEJ75" s="103"/>
      <c r="NEK75" s="103"/>
      <c r="NEL75" s="103"/>
      <c r="NEM75" s="103"/>
      <c r="NEN75" s="103"/>
      <c r="NEO75" s="103"/>
      <c r="NEP75" s="103"/>
      <c r="NEQ75" s="103"/>
      <c r="NER75" s="103"/>
      <c r="NES75" s="103"/>
      <c r="NET75" s="103"/>
      <c r="NEU75" s="103"/>
      <c r="NEV75" s="103"/>
      <c r="NEW75" s="103"/>
      <c r="NEX75" s="103"/>
      <c r="NEY75" s="103"/>
      <c r="NEZ75" s="103"/>
      <c r="NFA75" s="103"/>
      <c r="NFB75" s="103"/>
      <c r="NFC75" s="103"/>
      <c r="NFD75" s="103"/>
      <c r="NFE75" s="103"/>
      <c r="NFF75" s="103"/>
      <c r="NFG75" s="103"/>
      <c r="NFH75" s="103"/>
      <c r="NFI75" s="103"/>
      <c r="NFJ75" s="103"/>
      <c r="NFK75" s="103"/>
      <c r="NFL75" s="103"/>
      <c r="NFM75" s="103"/>
      <c r="NFN75" s="103"/>
      <c r="NFO75" s="103"/>
      <c r="NFP75" s="103"/>
      <c r="NFQ75" s="103"/>
      <c r="NFR75" s="103"/>
      <c r="NFS75" s="103"/>
      <c r="NFT75" s="103"/>
      <c r="NFU75" s="103"/>
      <c r="NFV75" s="103"/>
      <c r="NFW75" s="103"/>
      <c r="NFX75" s="103"/>
      <c r="NFY75" s="103"/>
      <c r="NFZ75" s="103"/>
      <c r="NGA75" s="103"/>
      <c r="NGB75" s="103"/>
      <c r="NGC75" s="103"/>
      <c r="NGD75" s="103"/>
      <c r="NGE75" s="103"/>
      <c r="NGF75" s="103"/>
      <c r="NGG75" s="103"/>
      <c r="NGH75" s="103"/>
      <c r="NGI75" s="103"/>
      <c r="NGJ75" s="103"/>
      <c r="NGK75" s="103"/>
      <c r="NGL75" s="103"/>
      <c r="NGM75" s="103"/>
      <c r="NGN75" s="103"/>
      <c r="NGO75" s="103"/>
      <c r="NGP75" s="103"/>
      <c r="NGQ75" s="103"/>
      <c r="NGR75" s="103"/>
      <c r="NGS75" s="103"/>
      <c r="NGT75" s="103"/>
      <c r="NGU75" s="103"/>
      <c r="NGV75" s="103"/>
      <c r="NGW75" s="103"/>
      <c r="NGX75" s="103"/>
      <c r="NGY75" s="103"/>
      <c r="NGZ75" s="103"/>
      <c r="NHA75" s="103"/>
      <c r="NHB75" s="103"/>
      <c r="NHC75" s="103"/>
      <c r="NHD75" s="103"/>
      <c r="NHE75" s="103"/>
      <c r="NHF75" s="103"/>
      <c r="NHG75" s="103"/>
      <c r="NHH75" s="103"/>
      <c r="NHI75" s="103"/>
      <c r="NHJ75" s="103"/>
      <c r="NHK75" s="103"/>
      <c r="NHL75" s="103"/>
      <c r="NHM75" s="103"/>
      <c r="NHN75" s="103"/>
      <c r="NHO75" s="103"/>
      <c r="NHP75" s="103"/>
      <c r="NHQ75" s="103"/>
      <c r="NHR75" s="103"/>
      <c r="NHS75" s="103"/>
      <c r="NHT75" s="103"/>
      <c r="NHU75" s="103"/>
      <c r="NHV75" s="103"/>
      <c r="NHW75" s="103"/>
      <c r="NHX75" s="103"/>
      <c r="NHY75" s="103"/>
      <c r="NHZ75" s="103"/>
      <c r="NIA75" s="103"/>
      <c r="NIB75" s="103"/>
      <c r="NIC75" s="103"/>
      <c r="NID75" s="103"/>
      <c r="NIE75" s="103"/>
      <c r="NIF75" s="103"/>
      <c r="NIG75" s="103"/>
      <c r="NIH75" s="103"/>
      <c r="NII75" s="103"/>
      <c r="NIJ75" s="103"/>
      <c r="NIK75" s="103"/>
      <c r="NIL75" s="103"/>
      <c r="NIM75" s="103"/>
      <c r="NIN75" s="103"/>
      <c r="NIO75" s="103"/>
      <c r="NIP75" s="103"/>
      <c r="NIQ75" s="103"/>
      <c r="NIR75" s="103"/>
      <c r="NIS75" s="103"/>
      <c r="NIT75" s="103"/>
      <c r="NIU75" s="103"/>
      <c r="NIV75" s="103"/>
      <c r="NIW75" s="103"/>
      <c r="NIX75" s="103"/>
      <c r="NIY75" s="103"/>
      <c r="NIZ75" s="103"/>
      <c r="NJA75" s="103"/>
      <c r="NJB75" s="103"/>
      <c r="NJC75" s="103"/>
      <c r="NJD75" s="103"/>
      <c r="NJE75" s="103"/>
      <c r="NJF75" s="103"/>
      <c r="NJG75" s="103"/>
      <c r="NJH75" s="103"/>
      <c r="NJI75" s="103"/>
      <c r="NJJ75" s="103"/>
      <c r="NJK75" s="103"/>
      <c r="NJL75" s="103"/>
      <c r="NJM75" s="103"/>
      <c r="NJN75" s="103"/>
      <c r="NJO75" s="103"/>
      <c r="NJP75" s="103"/>
      <c r="NJQ75" s="103"/>
      <c r="NJR75" s="103"/>
      <c r="NJS75" s="103"/>
      <c r="NJT75" s="103"/>
      <c r="NJU75" s="103"/>
      <c r="NJV75" s="103"/>
      <c r="NJW75" s="103"/>
      <c r="NJX75" s="103"/>
      <c r="NJY75" s="103"/>
      <c r="NJZ75" s="103"/>
      <c r="NKA75" s="103"/>
      <c r="NKB75" s="103"/>
      <c r="NKC75" s="103"/>
      <c r="NKD75" s="103"/>
      <c r="NKE75" s="103"/>
      <c r="NKF75" s="103"/>
      <c r="NKG75" s="103"/>
      <c r="NKH75" s="103"/>
      <c r="NKI75" s="103"/>
      <c r="NKJ75" s="103"/>
      <c r="NKK75" s="103"/>
      <c r="NKL75" s="103"/>
      <c r="NKM75" s="103"/>
      <c r="NKN75" s="103"/>
      <c r="NKO75" s="103"/>
      <c r="NKP75" s="103"/>
      <c r="NKQ75" s="103"/>
      <c r="NKR75" s="103"/>
      <c r="NKS75" s="103"/>
      <c r="NKT75" s="103"/>
      <c r="NKU75" s="103"/>
      <c r="NKV75" s="103"/>
      <c r="NKW75" s="103"/>
      <c r="NKX75" s="103"/>
      <c r="NKY75" s="103"/>
      <c r="NKZ75" s="103"/>
      <c r="NLA75" s="103"/>
      <c r="NLB75" s="103"/>
      <c r="NLC75" s="103"/>
      <c r="NLD75" s="103"/>
      <c r="NLE75" s="103"/>
      <c r="NLF75" s="103"/>
      <c r="NLG75" s="103"/>
      <c r="NLH75" s="103"/>
      <c r="NLI75" s="103"/>
      <c r="NLJ75" s="103"/>
      <c r="NLK75" s="103"/>
      <c r="NLL75" s="103"/>
      <c r="NLM75" s="103"/>
      <c r="NLN75" s="103"/>
      <c r="NLO75" s="103"/>
      <c r="NLP75" s="103"/>
      <c r="NLQ75" s="103"/>
      <c r="NLR75" s="103"/>
      <c r="NLS75" s="103"/>
      <c r="NLT75" s="103"/>
      <c r="NLU75" s="103"/>
      <c r="NLV75" s="103"/>
      <c r="NLW75" s="103"/>
      <c r="NLX75" s="103"/>
      <c r="NLY75" s="103"/>
      <c r="NLZ75" s="103"/>
      <c r="NMA75" s="103"/>
      <c r="NMB75" s="103"/>
      <c r="NMC75" s="103"/>
      <c r="NMD75" s="103"/>
      <c r="NME75" s="103"/>
      <c r="NMF75" s="103"/>
      <c r="NMG75" s="103"/>
      <c r="NMH75" s="103"/>
      <c r="NMI75" s="103"/>
      <c r="NMJ75" s="103"/>
      <c r="NMK75" s="103"/>
      <c r="NML75" s="103"/>
      <c r="NMM75" s="103"/>
      <c r="NMN75" s="103"/>
      <c r="NMO75" s="103"/>
      <c r="NMP75" s="103"/>
      <c r="NMQ75" s="103"/>
      <c r="NMR75" s="103"/>
      <c r="NMS75" s="103"/>
      <c r="NMT75" s="103"/>
      <c r="NMU75" s="103"/>
      <c r="NMV75" s="103"/>
      <c r="NMW75" s="103"/>
      <c r="NMX75" s="103"/>
      <c r="NMY75" s="103"/>
      <c r="NMZ75" s="103"/>
      <c r="NNA75" s="103"/>
      <c r="NNB75" s="103"/>
      <c r="NNC75" s="103"/>
      <c r="NND75" s="103"/>
      <c r="NNE75" s="103"/>
      <c r="NNF75" s="103"/>
      <c r="NNG75" s="103"/>
      <c r="NNH75" s="103"/>
      <c r="NNI75" s="103"/>
      <c r="NNJ75" s="103"/>
      <c r="NNK75" s="103"/>
      <c r="NNL75" s="103"/>
      <c r="NNM75" s="103"/>
      <c r="NNN75" s="103"/>
      <c r="NNO75" s="103"/>
      <c r="NNP75" s="103"/>
      <c r="NNQ75" s="103"/>
      <c r="NNR75" s="103"/>
      <c r="NNS75" s="103"/>
      <c r="NNT75" s="103"/>
      <c r="NNU75" s="103"/>
      <c r="NNV75" s="103"/>
      <c r="NNW75" s="103"/>
      <c r="NNX75" s="103"/>
      <c r="NNY75" s="103"/>
      <c r="NNZ75" s="103"/>
      <c r="NOA75" s="103"/>
      <c r="NOB75" s="103"/>
      <c r="NOC75" s="103"/>
      <c r="NOD75" s="103"/>
      <c r="NOE75" s="103"/>
      <c r="NOF75" s="103"/>
      <c r="NOG75" s="103"/>
      <c r="NOH75" s="103"/>
      <c r="NOI75" s="103"/>
      <c r="NOJ75" s="103"/>
      <c r="NOK75" s="103"/>
      <c r="NOL75" s="103"/>
      <c r="NOM75" s="103"/>
      <c r="NON75" s="103"/>
      <c r="NOO75" s="103"/>
      <c r="NOP75" s="103"/>
      <c r="NOQ75" s="103"/>
      <c r="NOR75" s="103"/>
      <c r="NOS75" s="103"/>
      <c r="NOT75" s="103"/>
      <c r="NOU75" s="103"/>
      <c r="NOV75" s="103"/>
      <c r="NOW75" s="103"/>
      <c r="NOX75" s="103"/>
      <c r="NOY75" s="103"/>
      <c r="NOZ75" s="103"/>
      <c r="NPA75" s="103"/>
      <c r="NPB75" s="103"/>
      <c r="NPC75" s="103"/>
      <c r="NPD75" s="103"/>
      <c r="NPE75" s="103"/>
      <c r="NPF75" s="103"/>
      <c r="NPG75" s="103"/>
      <c r="NPH75" s="103"/>
      <c r="NPI75" s="103"/>
      <c r="NPJ75" s="103"/>
      <c r="NPK75" s="103"/>
      <c r="NPL75" s="103"/>
      <c r="NPM75" s="103"/>
      <c r="NPN75" s="103"/>
      <c r="NPO75" s="103"/>
      <c r="NPP75" s="103"/>
      <c r="NPQ75" s="103"/>
      <c r="NPR75" s="103"/>
      <c r="NPS75" s="103"/>
      <c r="NPT75" s="103"/>
      <c r="NPU75" s="103"/>
      <c r="NPV75" s="103"/>
      <c r="NPW75" s="103"/>
      <c r="NPX75" s="103"/>
      <c r="NPY75" s="103"/>
      <c r="NPZ75" s="103"/>
      <c r="NQA75" s="103"/>
      <c r="NQB75" s="103"/>
      <c r="NQC75" s="103"/>
      <c r="NQD75" s="103"/>
      <c r="NQE75" s="103"/>
      <c r="NQF75" s="103"/>
      <c r="NQG75" s="103"/>
      <c r="NQH75" s="103"/>
      <c r="NQI75" s="103"/>
      <c r="NQJ75" s="103"/>
      <c r="NQK75" s="103"/>
      <c r="NQL75" s="103"/>
      <c r="NQM75" s="103"/>
      <c r="NQN75" s="103"/>
      <c r="NQO75" s="103"/>
      <c r="NQP75" s="103"/>
      <c r="NQQ75" s="103"/>
      <c r="NQR75" s="103"/>
      <c r="NQS75" s="103"/>
      <c r="NQT75" s="103"/>
      <c r="NQU75" s="103"/>
      <c r="NQV75" s="103"/>
      <c r="NQW75" s="103"/>
      <c r="NQX75" s="103"/>
      <c r="NQY75" s="103"/>
      <c r="NQZ75" s="103"/>
      <c r="NRA75" s="103"/>
      <c r="NRB75" s="103"/>
      <c r="NRC75" s="103"/>
      <c r="NRD75" s="103"/>
      <c r="NRE75" s="103"/>
      <c r="NRF75" s="103"/>
      <c r="NRG75" s="103"/>
      <c r="NRH75" s="103"/>
      <c r="NRI75" s="103"/>
      <c r="NRJ75" s="103"/>
      <c r="NRK75" s="103"/>
      <c r="NRL75" s="103"/>
      <c r="NRM75" s="103"/>
      <c r="NRN75" s="103"/>
      <c r="NRO75" s="103"/>
      <c r="NRP75" s="103"/>
      <c r="NRQ75" s="103"/>
      <c r="NRR75" s="103"/>
      <c r="NRS75" s="103"/>
      <c r="NRT75" s="103"/>
      <c r="NRU75" s="103"/>
      <c r="NRV75" s="103"/>
      <c r="NRW75" s="103"/>
      <c r="NRX75" s="103"/>
      <c r="NRY75" s="103"/>
      <c r="NRZ75" s="103"/>
      <c r="NSA75" s="103"/>
      <c r="NSB75" s="103"/>
      <c r="NSC75" s="103"/>
      <c r="NSD75" s="103"/>
      <c r="NSE75" s="103"/>
      <c r="NSF75" s="103"/>
      <c r="NSG75" s="103"/>
      <c r="NSH75" s="103"/>
      <c r="NSI75" s="103"/>
      <c r="NSJ75" s="103"/>
      <c r="NSK75" s="103"/>
      <c r="NSL75" s="103"/>
      <c r="NSM75" s="103"/>
      <c r="NSN75" s="103"/>
      <c r="NSO75" s="103"/>
      <c r="NSP75" s="103"/>
      <c r="NSQ75" s="103"/>
      <c r="NSR75" s="103"/>
      <c r="NSS75" s="103"/>
      <c r="NST75" s="103"/>
      <c r="NSU75" s="103"/>
      <c r="NSV75" s="103"/>
      <c r="NSW75" s="103"/>
      <c r="NSX75" s="103"/>
      <c r="NSY75" s="103"/>
      <c r="NSZ75" s="103"/>
      <c r="NTA75" s="103"/>
      <c r="NTB75" s="103"/>
      <c r="NTC75" s="103"/>
      <c r="NTD75" s="103"/>
      <c r="NTE75" s="103"/>
      <c r="NTF75" s="103"/>
      <c r="NTG75" s="103"/>
      <c r="NTH75" s="103"/>
      <c r="NTI75" s="103"/>
      <c r="NTJ75" s="103"/>
      <c r="NTK75" s="103"/>
      <c r="NTL75" s="103"/>
      <c r="NTM75" s="103"/>
      <c r="NTN75" s="103"/>
      <c r="NTO75" s="103"/>
      <c r="NTP75" s="103"/>
      <c r="NTQ75" s="103"/>
      <c r="NTR75" s="103"/>
      <c r="NTS75" s="103"/>
      <c r="NTT75" s="103"/>
      <c r="NTU75" s="103"/>
      <c r="NTV75" s="103"/>
      <c r="NTW75" s="103"/>
      <c r="NTX75" s="103"/>
      <c r="NTY75" s="103"/>
      <c r="NTZ75" s="103"/>
      <c r="NUA75" s="103"/>
      <c r="NUB75" s="103"/>
      <c r="NUC75" s="103"/>
      <c r="NUD75" s="103"/>
      <c r="NUE75" s="103"/>
      <c r="NUF75" s="103"/>
      <c r="NUG75" s="103"/>
      <c r="NUH75" s="103"/>
      <c r="NUI75" s="103"/>
      <c r="NUJ75" s="103"/>
      <c r="NUK75" s="103"/>
      <c r="NUL75" s="103"/>
      <c r="NUM75" s="103"/>
      <c r="NUN75" s="103"/>
      <c r="NUO75" s="103"/>
      <c r="NUP75" s="103"/>
      <c r="NUQ75" s="103"/>
      <c r="NUR75" s="103"/>
      <c r="NUS75" s="103"/>
      <c r="NUT75" s="103"/>
      <c r="NUU75" s="103"/>
      <c r="NUV75" s="103"/>
      <c r="NUW75" s="103"/>
      <c r="NUX75" s="103"/>
      <c r="NUY75" s="103"/>
      <c r="NUZ75" s="103"/>
      <c r="NVA75" s="103"/>
      <c r="NVB75" s="103"/>
      <c r="NVC75" s="103"/>
      <c r="NVD75" s="103"/>
      <c r="NVE75" s="103"/>
      <c r="NVF75" s="103"/>
      <c r="NVG75" s="103"/>
      <c r="NVH75" s="103"/>
      <c r="NVI75" s="103"/>
      <c r="NVJ75" s="103"/>
      <c r="NVK75" s="103"/>
      <c r="NVL75" s="103"/>
      <c r="NVM75" s="103"/>
      <c r="NVN75" s="103"/>
      <c r="NVO75" s="103"/>
      <c r="NVP75" s="103"/>
      <c r="NVQ75" s="103"/>
      <c r="NVR75" s="103"/>
      <c r="NVS75" s="103"/>
      <c r="NVT75" s="103"/>
      <c r="NVU75" s="103"/>
      <c r="NVV75" s="103"/>
      <c r="NVW75" s="103"/>
      <c r="NVX75" s="103"/>
      <c r="NVY75" s="103"/>
      <c r="NVZ75" s="103"/>
      <c r="NWA75" s="103"/>
      <c r="NWB75" s="103"/>
      <c r="NWC75" s="103"/>
      <c r="NWD75" s="103"/>
      <c r="NWE75" s="103"/>
      <c r="NWF75" s="103"/>
      <c r="NWG75" s="103"/>
      <c r="NWH75" s="103"/>
      <c r="NWI75" s="103"/>
      <c r="NWJ75" s="103"/>
      <c r="NWK75" s="103"/>
      <c r="NWL75" s="103"/>
      <c r="NWM75" s="103"/>
      <c r="NWN75" s="103"/>
      <c r="NWO75" s="103"/>
      <c r="NWP75" s="103"/>
      <c r="NWQ75" s="103"/>
      <c r="NWR75" s="103"/>
      <c r="NWS75" s="103"/>
      <c r="NWT75" s="103"/>
      <c r="NWU75" s="103"/>
      <c r="NWV75" s="103"/>
      <c r="NWW75" s="103"/>
      <c r="NWX75" s="103"/>
      <c r="NWY75" s="103"/>
      <c r="NWZ75" s="103"/>
      <c r="NXA75" s="103"/>
      <c r="NXB75" s="103"/>
      <c r="NXC75" s="103"/>
      <c r="NXD75" s="103"/>
      <c r="NXE75" s="103"/>
      <c r="NXF75" s="103"/>
      <c r="NXG75" s="103"/>
      <c r="NXH75" s="103"/>
      <c r="NXI75" s="103"/>
      <c r="NXJ75" s="103"/>
      <c r="NXK75" s="103"/>
      <c r="NXL75" s="103"/>
      <c r="NXM75" s="103"/>
      <c r="NXN75" s="103"/>
      <c r="NXO75" s="103"/>
      <c r="NXP75" s="103"/>
      <c r="NXQ75" s="103"/>
      <c r="NXR75" s="103"/>
      <c r="NXS75" s="103"/>
      <c r="NXT75" s="103"/>
      <c r="NXU75" s="103"/>
      <c r="NXV75" s="103"/>
      <c r="NXW75" s="103"/>
      <c r="NXX75" s="103"/>
      <c r="NXY75" s="103"/>
      <c r="NXZ75" s="103"/>
      <c r="NYA75" s="103"/>
      <c r="NYB75" s="103"/>
      <c r="NYC75" s="103"/>
      <c r="NYD75" s="103"/>
      <c r="NYE75" s="103"/>
      <c r="NYF75" s="103"/>
      <c r="NYG75" s="103"/>
      <c r="NYH75" s="103"/>
      <c r="NYI75" s="103"/>
      <c r="NYJ75" s="103"/>
      <c r="NYK75" s="103"/>
      <c r="NYL75" s="103"/>
      <c r="NYM75" s="103"/>
      <c r="NYN75" s="103"/>
      <c r="NYO75" s="103"/>
      <c r="NYP75" s="103"/>
      <c r="NYQ75" s="103"/>
      <c r="NYR75" s="103"/>
      <c r="NYS75" s="103"/>
      <c r="NYT75" s="103"/>
      <c r="NYU75" s="103"/>
      <c r="NYV75" s="103"/>
      <c r="NYW75" s="103"/>
      <c r="NYX75" s="103"/>
      <c r="NYY75" s="103"/>
      <c r="NYZ75" s="103"/>
      <c r="NZA75" s="103"/>
      <c r="NZB75" s="103"/>
      <c r="NZC75" s="103"/>
      <c r="NZD75" s="103"/>
      <c r="NZE75" s="103"/>
      <c r="NZF75" s="103"/>
      <c r="NZG75" s="103"/>
      <c r="NZH75" s="103"/>
      <c r="NZI75" s="103"/>
      <c r="NZJ75" s="103"/>
      <c r="NZK75" s="103"/>
      <c r="NZL75" s="103"/>
      <c r="NZM75" s="103"/>
      <c r="NZN75" s="103"/>
      <c r="NZO75" s="103"/>
      <c r="NZP75" s="103"/>
      <c r="NZQ75" s="103"/>
      <c r="NZR75" s="103"/>
      <c r="NZS75" s="103"/>
      <c r="NZT75" s="103"/>
      <c r="NZU75" s="103"/>
      <c r="NZV75" s="103"/>
      <c r="NZW75" s="103"/>
      <c r="NZX75" s="103"/>
      <c r="NZY75" s="103"/>
      <c r="NZZ75" s="103"/>
      <c r="OAA75" s="103"/>
      <c r="OAB75" s="103"/>
      <c r="OAC75" s="103"/>
      <c r="OAD75" s="103"/>
      <c r="OAE75" s="103"/>
      <c r="OAF75" s="103"/>
      <c r="OAG75" s="103"/>
      <c r="OAH75" s="103"/>
      <c r="OAI75" s="103"/>
      <c r="OAJ75" s="103"/>
      <c r="OAK75" s="103"/>
      <c r="OAL75" s="103"/>
      <c r="OAM75" s="103"/>
      <c r="OAN75" s="103"/>
      <c r="OAO75" s="103"/>
      <c r="OAP75" s="103"/>
      <c r="OAQ75" s="103"/>
      <c r="OAR75" s="103"/>
      <c r="OAS75" s="103"/>
      <c r="OAT75" s="103"/>
      <c r="OAU75" s="103"/>
      <c r="OAV75" s="103"/>
      <c r="OAW75" s="103"/>
      <c r="OAX75" s="103"/>
      <c r="OAY75" s="103"/>
      <c r="OAZ75" s="103"/>
      <c r="OBA75" s="103"/>
      <c r="OBB75" s="103"/>
      <c r="OBC75" s="103"/>
      <c r="OBD75" s="103"/>
      <c r="OBE75" s="103"/>
      <c r="OBF75" s="103"/>
      <c r="OBG75" s="103"/>
      <c r="OBH75" s="103"/>
      <c r="OBI75" s="103"/>
      <c r="OBJ75" s="103"/>
      <c r="OBK75" s="103"/>
      <c r="OBL75" s="103"/>
      <c r="OBM75" s="103"/>
      <c r="OBN75" s="103"/>
      <c r="OBO75" s="103"/>
      <c r="OBP75" s="103"/>
      <c r="OBQ75" s="103"/>
      <c r="OBR75" s="103"/>
      <c r="OBS75" s="103"/>
      <c r="OBT75" s="103"/>
      <c r="OBU75" s="103"/>
      <c r="OBV75" s="103"/>
      <c r="OBW75" s="103"/>
      <c r="OBX75" s="103"/>
      <c r="OBY75" s="103"/>
      <c r="OBZ75" s="103"/>
      <c r="OCA75" s="103"/>
      <c r="OCB75" s="103"/>
      <c r="OCC75" s="103"/>
      <c r="OCD75" s="103"/>
      <c r="OCE75" s="103"/>
      <c r="OCF75" s="103"/>
      <c r="OCG75" s="103"/>
      <c r="OCH75" s="103"/>
      <c r="OCI75" s="103"/>
      <c r="OCJ75" s="103"/>
      <c r="OCK75" s="103"/>
      <c r="OCL75" s="103"/>
      <c r="OCM75" s="103"/>
      <c r="OCN75" s="103"/>
      <c r="OCO75" s="103"/>
      <c r="OCP75" s="103"/>
      <c r="OCQ75" s="103"/>
      <c r="OCR75" s="103"/>
      <c r="OCS75" s="103"/>
      <c r="OCT75" s="103"/>
      <c r="OCU75" s="103"/>
      <c r="OCV75" s="103"/>
      <c r="OCW75" s="103"/>
      <c r="OCX75" s="103"/>
      <c r="OCY75" s="103"/>
      <c r="OCZ75" s="103"/>
      <c r="ODA75" s="103"/>
      <c r="ODB75" s="103"/>
      <c r="ODC75" s="103"/>
      <c r="ODD75" s="103"/>
      <c r="ODE75" s="103"/>
      <c r="ODF75" s="103"/>
      <c r="ODG75" s="103"/>
      <c r="ODH75" s="103"/>
      <c r="ODI75" s="103"/>
      <c r="ODJ75" s="103"/>
      <c r="ODK75" s="103"/>
      <c r="ODL75" s="103"/>
      <c r="ODM75" s="103"/>
      <c r="ODN75" s="103"/>
      <c r="ODO75" s="103"/>
      <c r="ODP75" s="103"/>
      <c r="ODQ75" s="103"/>
      <c r="ODR75" s="103"/>
      <c r="ODS75" s="103"/>
      <c r="ODT75" s="103"/>
      <c r="ODU75" s="103"/>
      <c r="ODV75" s="103"/>
      <c r="ODW75" s="103"/>
      <c r="ODX75" s="103"/>
      <c r="ODY75" s="103"/>
      <c r="ODZ75" s="103"/>
      <c r="OEA75" s="103"/>
      <c r="OEB75" s="103"/>
      <c r="OEC75" s="103"/>
      <c r="OED75" s="103"/>
      <c r="OEE75" s="103"/>
      <c r="OEF75" s="103"/>
      <c r="OEG75" s="103"/>
      <c r="OEH75" s="103"/>
      <c r="OEI75" s="103"/>
      <c r="OEJ75" s="103"/>
      <c r="OEK75" s="103"/>
      <c r="OEL75" s="103"/>
      <c r="OEM75" s="103"/>
      <c r="OEN75" s="103"/>
      <c r="OEO75" s="103"/>
      <c r="OEP75" s="103"/>
      <c r="OEQ75" s="103"/>
      <c r="OER75" s="103"/>
      <c r="OES75" s="103"/>
      <c r="OET75" s="103"/>
      <c r="OEU75" s="103"/>
      <c r="OEV75" s="103"/>
      <c r="OEW75" s="103"/>
      <c r="OEX75" s="103"/>
      <c r="OEY75" s="103"/>
      <c r="OEZ75" s="103"/>
      <c r="OFA75" s="103"/>
      <c r="OFB75" s="103"/>
      <c r="OFC75" s="103"/>
      <c r="OFD75" s="103"/>
      <c r="OFE75" s="103"/>
      <c r="OFF75" s="103"/>
      <c r="OFG75" s="103"/>
      <c r="OFH75" s="103"/>
      <c r="OFI75" s="103"/>
      <c r="OFJ75" s="103"/>
      <c r="OFK75" s="103"/>
      <c r="OFL75" s="103"/>
      <c r="OFM75" s="103"/>
      <c r="OFN75" s="103"/>
      <c r="OFO75" s="103"/>
      <c r="OFP75" s="103"/>
      <c r="OFQ75" s="103"/>
      <c r="OFR75" s="103"/>
      <c r="OFS75" s="103"/>
      <c r="OFT75" s="103"/>
      <c r="OFU75" s="103"/>
      <c r="OFV75" s="103"/>
      <c r="OFW75" s="103"/>
      <c r="OFX75" s="103"/>
      <c r="OFY75" s="103"/>
      <c r="OFZ75" s="103"/>
      <c r="OGA75" s="103"/>
      <c r="OGB75" s="103"/>
      <c r="OGC75" s="103"/>
      <c r="OGD75" s="103"/>
      <c r="OGE75" s="103"/>
      <c r="OGF75" s="103"/>
      <c r="OGG75" s="103"/>
      <c r="OGH75" s="103"/>
      <c r="OGI75" s="103"/>
      <c r="OGJ75" s="103"/>
      <c r="OGK75" s="103"/>
      <c r="OGL75" s="103"/>
      <c r="OGM75" s="103"/>
      <c r="OGN75" s="103"/>
      <c r="OGO75" s="103"/>
      <c r="OGP75" s="103"/>
      <c r="OGQ75" s="103"/>
      <c r="OGR75" s="103"/>
      <c r="OGS75" s="103"/>
      <c r="OGT75" s="103"/>
      <c r="OGU75" s="103"/>
      <c r="OGV75" s="103"/>
      <c r="OGW75" s="103"/>
      <c r="OGX75" s="103"/>
      <c r="OGY75" s="103"/>
      <c r="OGZ75" s="103"/>
      <c r="OHA75" s="103"/>
      <c r="OHB75" s="103"/>
      <c r="OHC75" s="103"/>
      <c r="OHD75" s="103"/>
      <c r="OHE75" s="103"/>
      <c r="OHF75" s="103"/>
      <c r="OHG75" s="103"/>
      <c r="OHH75" s="103"/>
      <c r="OHI75" s="103"/>
      <c r="OHJ75" s="103"/>
      <c r="OHK75" s="103"/>
      <c r="OHL75" s="103"/>
      <c r="OHM75" s="103"/>
      <c r="OHN75" s="103"/>
      <c r="OHO75" s="103"/>
      <c r="OHP75" s="103"/>
      <c r="OHQ75" s="103"/>
      <c r="OHR75" s="103"/>
      <c r="OHS75" s="103"/>
      <c r="OHT75" s="103"/>
      <c r="OHU75" s="103"/>
      <c r="OHV75" s="103"/>
      <c r="OHW75" s="103"/>
      <c r="OHX75" s="103"/>
      <c r="OHY75" s="103"/>
      <c r="OHZ75" s="103"/>
      <c r="OIA75" s="103"/>
      <c r="OIB75" s="103"/>
      <c r="OIC75" s="103"/>
      <c r="OID75" s="103"/>
      <c r="OIE75" s="103"/>
      <c r="OIF75" s="103"/>
      <c r="OIG75" s="103"/>
      <c r="OIH75" s="103"/>
      <c r="OII75" s="103"/>
      <c r="OIJ75" s="103"/>
      <c r="OIK75" s="103"/>
      <c r="OIL75" s="103"/>
      <c r="OIM75" s="103"/>
      <c r="OIN75" s="103"/>
      <c r="OIO75" s="103"/>
      <c r="OIP75" s="103"/>
      <c r="OIQ75" s="103"/>
      <c r="OIR75" s="103"/>
      <c r="OIS75" s="103"/>
      <c r="OIT75" s="103"/>
      <c r="OIU75" s="103"/>
      <c r="OIV75" s="103"/>
      <c r="OIW75" s="103"/>
      <c r="OIX75" s="103"/>
      <c r="OIY75" s="103"/>
      <c r="OIZ75" s="103"/>
      <c r="OJA75" s="103"/>
      <c r="OJB75" s="103"/>
      <c r="OJC75" s="103"/>
      <c r="OJD75" s="103"/>
      <c r="OJE75" s="103"/>
      <c r="OJF75" s="103"/>
      <c r="OJG75" s="103"/>
      <c r="OJH75" s="103"/>
      <c r="OJI75" s="103"/>
      <c r="OJJ75" s="103"/>
      <c r="OJK75" s="103"/>
      <c r="OJL75" s="103"/>
      <c r="OJM75" s="103"/>
      <c r="OJN75" s="103"/>
      <c r="OJO75" s="103"/>
      <c r="OJP75" s="103"/>
      <c r="OJQ75" s="103"/>
      <c r="OJR75" s="103"/>
      <c r="OJS75" s="103"/>
      <c r="OJT75" s="103"/>
      <c r="OJU75" s="103"/>
      <c r="OJV75" s="103"/>
      <c r="OJW75" s="103"/>
      <c r="OJX75" s="103"/>
      <c r="OJY75" s="103"/>
      <c r="OJZ75" s="103"/>
      <c r="OKA75" s="103"/>
      <c r="OKB75" s="103"/>
      <c r="OKC75" s="103"/>
      <c r="OKD75" s="103"/>
      <c r="OKE75" s="103"/>
      <c r="OKF75" s="103"/>
      <c r="OKG75" s="103"/>
      <c r="OKH75" s="103"/>
      <c r="OKI75" s="103"/>
      <c r="OKJ75" s="103"/>
      <c r="OKK75" s="103"/>
      <c r="OKL75" s="103"/>
      <c r="OKM75" s="103"/>
      <c r="OKN75" s="103"/>
      <c r="OKO75" s="103"/>
      <c r="OKP75" s="103"/>
      <c r="OKQ75" s="103"/>
      <c r="OKR75" s="103"/>
      <c r="OKS75" s="103"/>
      <c r="OKT75" s="103"/>
      <c r="OKU75" s="103"/>
      <c r="OKV75" s="103"/>
      <c r="OKW75" s="103"/>
      <c r="OKX75" s="103"/>
      <c r="OKY75" s="103"/>
      <c r="OKZ75" s="103"/>
      <c r="OLA75" s="103"/>
      <c r="OLB75" s="103"/>
      <c r="OLC75" s="103"/>
      <c r="OLD75" s="103"/>
      <c r="OLE75" s="103"/>
      <c r="OLF75" s="103"/>
      <c r="OLG75" s="103"/>
      <c r="OLH75" s="103"/>
      <c r="OLI75" s="103"/>
      <c r="OLJ75" s="103"/>
      <c r="OLK75" s="103"/>
      <c r="OLL75" s="103"/>
      <c r="OLM75" s="103"/>
      <c r="OLN75" s="103"/>
      <c r="OLO75" s="103"/>
      <c r="OLP75" s="103"/>
      <c r="OLQ75" s="103"/>
      <c r="OLR75" s="103"/>
      <c r="OLS75" s="103"/>
      <c r="OLT75" s="103"/>
      <c r="OLU75" s="103"/>
      <c r="OLV75" s="103"/>
      <c r="OLW75" s="103"/>
      <c r="OLX75" s="103"/>
      <c r="OLY75" s="103"/>
      <c r="OLZ75" s="103"/>
      <c r="OMA75" s="103"/>
      <c r="OMB75" s="103"/>
      <c r="OMC75" s="103"/>
      <c r="OMD75" s="103"/>
      <c r="OME75" s="103"/>
      <c r="OMF75" s="103"/>
      <c r="OMG75" s="103"/>
      <c r="OMH75" s="103"/>
      <c r="OMI75" s="103"/>
      <c r="OMJ75" s="103"/>
      <c r="OMK75" s="103"/>
      <c r="OML75" s="103"/>
      <c r="OMM75" s="103"/>
      <c r="OMN75" s="103"/>
      <c r="OMO75" s="103"/>
      <c r="OMP75" s="103"/>
      <c r="OMQ75" s="103"/>
      <c r="OMR75" s="103"/>
      <c r="OMS75" s="103"/>
      <c r="OMT75" s="103"/>
      <c r="OMU75" s="103"/>
      <c r="OMV75" s="103"/>
      <c r="OMW75" s="103"/>
      <c r="OMX75" s="103"/>
      <c r="OMY75" s="103"/>
      <c r="OMZ75" s="103"/>
      <c r="ONA75" s="103"/>
      <c r="ONB75" s="103"/>
      <c r="ONC75" s="103"/>
      <c r="OND75" s="103"/>
      <c r="ONE75" s="103"/>
      <c r="ONF75" s="103"/>
      <c r="ONG75" s="103"/>
      <c r="ONH75" s="103"/>
      <c r="ONI75" s="103"/>
      <c r="ONJ75" s="103"/>
      <c r="ONK75" s="103"/>
      <c r="ONL75" s="103"/>
      <c r="ONM75" s="103"/>
      <c r="ONN75" s="103"/>
      <c r="ONO75" s="103"/>
      <c r="ONP75" s="103"/>
      <c r="ONQ75" s="103"/>
      <c r="ONR75" s="103"/>
      <c r="ONS75" s="103"/>
      <c r="ONT75" s="103"/>
      <c r="ONU75" s="103"/>
      <c r="ONV75" s="103"/>
      <c r="ONW75" s="103"/>
      <c r="ONX75" s="103"/>
      <c r="ONY75" s="103"/>
      <c r="ONZ75" s="103"/>
      <c r="OOA75" s="103"/>
      <c r="OOB75" s="103"/>
      <c r="OOC75" s="103"/>
      <c r="OOD75" s="103"/>
      <c r="OOE75" s="103"/>
      <c r="OOF75" s="103"/>
      <c r="OOG75" s="103"/>
      <c r="OOH75" s="103"/>
      <c r="OOI75" s="103"/>
      <c r="OOJ75" s="103"/>
      <c r="OOK75" s="103"/>
      <c r="OOL75" s="103"/>
      <c r="OOM75" s="103"/>
      <c r="OON75" s="103"/>
      <c r="OOO75" s="103"/>
      <c r="OOP75" s="103"/>
      <c r="OOQ75" s="103"/>
      <c r="OOR75" s="103"/>
      <c r="OOS75" s="103"/>
      <c r="OOT75" s="103"/>
      <c r="OOU75" s="103"/>
      <c r="OOV75" s="103"/>
      <c r="OOW75" s="103"/>
      <c r="OOX75" s="103"/>
      <c r="OOY75" s="103"/>
      <c r="OOZ75" s="103"/>
      <c r="OPA75" s="103"/>
      <c r="OPB75" s="103"/>
      <c r="OPC75" s="103"/>
      <c r="OPD75" s="103"/>
      <c r="OPE75" s="103"/>
      <c r="OPF75" s="103"/>
      <c r="OPG75" s="103"/>
      <c r="OPH75" s="103"/>
      <c r="OPI75" s="103"/>
      <c r="OPJ75" s="103"/>
      <c r="OPK75" s="103"/>
      <c r="OPL75" s="103"/>
      <c r="OPM75" s="103"/>
      <c r="OPN75" s="103"/>
      <c r="OPO75" s="103"/>
      <c r="OPP75" s="103"/>
      <c r="OPQ75" s="103"/>
      <c r="OPR75" s="103"/>
      <c r="OPS75" s="103"/>
      <c r="OPT75" s="103"/>
      <c r="OPU75" s="103"/>
      <c r="OPV75" s="103"/>
      <c r="OPW75" s="103"/>
      <c r="OPX75" s="103"/>
      <c r="OPY75" s="103"/>
      <c r="OPZ75" s="103"/>
      <c r="OQA75" s="103"/>
      <c r="OQB75" s="103"/>
      <c r="OQC75" s="103"/>
      <c r="OQD75" s="103"/>
      <c r="OQE75" s="103"/>
      <c r="OQF75" s="103"/>
      <c r="OQG75" s="103"/>
      <c r="OQH75" s="103"/>
      <c r="OQI75" s="103"/>
      <c r="OQJ75" s="103"/>
      <c r="OQK75" s="103"/>
      <c r="OQL75" s="103"/>
      <c r="OQM75" s="103"/>
      <c r="OQN75" s="103"/>
      <c r="OQO75" s="103"/>
      <c r="OQP75" s="103"/>
      <c r="OQQ75" s="103"/>
      <c r="OQR75" s="103"/>
      <c r="OQS75" s="103"/>
      <c r="OQT75" s="103"/>
      <c r="OQU75" s="103"/>
      <c r="OQV75" s="103"/>
      <c r="OQW75" s="103"/>
      <c r="OQX75" s="103"/>
      <c r="OQY75" s="103"/>
      <c r="OQZ75" s="103"/>
      <c r="ORA75" s="103"/>
      <c r="ORB75" s="103"/>
      <c r="ORC75" s="103"/>
      <c r="ORD75" s="103"/>
      <c r="ORE75" s="103"/>
      <c r="ORF75" s="103"/>
      <c r="ORG75" s="103"/>
      <c r="ORH75" s="103"/>
      <c r="ORI75" s="103"/>
      <c r="ORJ75" s="103"/>
      <c r="ORK75" s="103"/>
      <c r="ORL75" s="103"/>
      <c r="ORM75" s="103"/>
      <c r="ORN75" s="103"/>
      <c r="ORO75" s="103"/>
      <c r="ORP75" s="103"/>
      <c r="ORQ75" s="103"/>
      <c r="ORR75" s="103"/>
      <c r="ORS75" s="103"/>
      <c r="ORT75" s="103"/>
      <c r="ORU75" s="103"/>
      <c r="ORV75" s="103"/>
      <c r="ORW75" s="103"/>
      <c r="ORX75" s="103"/>
      <c r="ORY75" s="103"/>
      <c r="ORZ75" s="103"/>
      <c r="OSA75" s="103"/>
      <c r="OSB75" s="103"/>
      <c r="OSC75" s="103"/>
      <c r="OSD75" s="103"/>
      <c r="OSE75" s="103"/>
      <c r="OSF75" s="103"/>
      <c r="OSG75" s="103"/>
      <c r="OSH75" s="103"/>
      <c r="OSI75" s="103"/>
      <c r="OSJ75" s="103"/>
      <c r="OSK75" s="103"/>
      <c r="OSL75" s="103"/>
      <c r="OSM75" s="103"/>
      <c r="OSN75" s="103"/>
      <c r="OSO75" s="103"/>
      <c r="OSP75" s="103"/>
      <c r="OSQ75" s="103"/>
      <c r="OSR75" s="103"/>
      <c r="OSS75" s="103"/>
      <c r="OST75" s="103"/>
      <c r="OSU75" s="103"/>
      <c r="OSV75" s="103"/>
      <c r="OSW75" s="103"/>
      <c r="OSX75" s="103"/>
      <c r="OSY75" s="103"/>
      <c r="OSZ75" s="103"/>
      <c r="OTA75" s="103"/>
      <c r="OTB75" s="103"/>
      <c r="OTC75" s="103"/>
      <c r="OTD75" s="103"/>
      <c r="OTE75" s="103"/>
      <c r="OTF75" s="103"/>
      <c r="OTG75" s="103"/>
      <c r="OTH75" s="103"/>
      <c r="OTI75" s="103"/>
      <c r="OTJ75" s="103"/>
      <c r="OTK75" s="103"/>
      <c r="OTL75" s="103"/>
      <c r="OTM75" s="103"/>
      <c r="OTN75" s="103"/>
      <c r="OTO75" s="103"/>
      <c r="OTP75" s="103"/>
      <c r="OTQ75" s="103"/>
      <c r="OTR75" s="103"/>
      <c r="OTS75" s="103"/>
      <c r="OTT75" s="103"/>
      <c r="OTU75" s="103"/>
      <c r="OTV75" s="103"/>
      <c r="OTW75" s="103"/>
      <c r="OTX75" s="103"/>
      <c r="OTY75" s="103"/>
      <c r="OTZ75" s="103"/>
      <c r="OUA75" s="103"/>
      <c r="OUB75" s="103"/>
      <c r="OUC75" s="103"/>
      <c r="OUD75" s="103"/>
      <c r="OUE75" s="103"/>
      <c r="OUF75" s="103"/>
      <c r="OUG75" s="103"/>
      <c r="OUH75" s="103"/>
      <c r="OUI75" s="103"/>
      <c r="OUJ75" s="103"/>
      <c r="OUK75" s="103"/>
      <c r="OUL75" s="103"/>
      <c r="OUM75" s="103"/>
      <c r="OUN75" s="103"/>
      <c r="OUO75" s="103"/>
      <c r="OUP75" s="103"/>
      <c r="OUQ75" s="103"/>
      <c r="OUR75" s="103"/>
      <c r="OUS75" s="103"/>
      <c r="OUT75" s="103"/>
      <c r="OUU75" s="103"/>
      <c r="OUV75" s="103"/>
      <c r="OUW75" s="103"/>
      <c r="OUX75" s="103"/>
      <c r="OUY75" s="103"/>
      <c r="OUZ75" s="103"/>
      <c r="OVA75" s="103"/>
      <c r="OVB75" s="103"/>
      <c r="OVC75" s="103"/>
      <c r="OVD75" s="103"/>
      <c r="OVE75" s="103"/>
      <c r="OVF75" s="103"/>
      <c r="OVG75" s="103"/>
      <c r="OVH75" s="103"/>
      <c r="OVI75" s="103"/>
      <c r="OVJ75" s="103"/>
      <c r="OVK75" s="103"/>
      <c r="OVL75" s="103"/>
      <c r="OVM75" s="103"/>
      <c r="OVN75" s="103"/>
      <c r="OVO75" s="103"/>
      <c r="OVP75" s="103"/>
      <c r="OVQ75" s="103"/>
      <c r="OVR75" s="103"/>
      <c r="OVS75" s="103"/>
      <c r="OVT75" s="103"/>
      <c r="OVU75" s="103"/>
      <c r="OVV75" s="103"/>
      <c r="OVW75" s="103"/>
      <c r="OVX75" s="103"/>
      <c r="OVY75" s="103"/>
      <c r="OVZ75" s="103"/>
      <c r="OWA75" s="103"/>
      <c r="OWB75" s="103"/>
      <c r="OWC75" s="103"/>
      <c r="OWD75" s="103"/>
      <c r="OWE75" s="103"/>
      <c r="OWF75" s="103"/>
      <c r="OWG75" s="103"/>
      <c r="OWH75" s="103"/>
      <c r="OWI75" s="103"/>
      <c r="OWJ75" s="103"/>
      <c r="OWK75" s="103"/>
      <c r="OWL75" s="103"/>
      <c r="OWM75" s="103"/>
      <c r="OWN75" s="103"/>
      <c r="OWO75" s="103"/>
      <c r="OWP75" s="103"/>
      <c r="OWQ75" s="103"/>
      <c r="OWR75" s="103"/>
      <c r="OWS75" s="103"/>
      <c r="OWT75" s="103"/>
      <c r="OWU75" s="103"/>
      <c r="OWV75" s="103"/>
      <c r="OWW75" s="103"/>
      <c r="OWX75" s="103"/>
      <c r="OWY75" s="103"/>
      <c r="OWZ75" s="103"/>
      <c r="OXA75" s="103"/>
      <c r="OXB75" s="103"/>
      <c r="OXC75" s="103"/>
      <c r="OXD75" s="103"/>
      <c r="OXE75" s="103"/>
      <c r="OXF75" s="103"/>
      <c r="OXG75" s="103"/>
      <c r="OXH75" s="103"/>
      <c r="OXI75" s="103"/>
      <c r="OXJ75" s="103"/>
      <c r="OXK75" s="103"/>
      <c r="OXL75" s="103"/>
      <c r="OXM75" s="103"/>
      <c r="OXN75" s="103"/>
      <c r="OXO75" s="103"/>
      <c r="OXP75" s="103"/>
      <c r="OXQ75" s="103"/>
      <c r="OXR75" s="103"/>
      <c r="OXS75" s="103"/>
      <c r="OXT75" s="103"/>
      <c r="OXU75" s="103"/>
      <c r="OXV75" s="103"/>
      <c r="OXW75" s="103"/>
      <c r="OXX75" s="103"/>
      <c r="OXY75" s="103"/>
      <c r="OXZ75" s="103"/>
      <c r="OYA75" s="103"/>
      <c r="OYB75" s="103"/>
      <c r="OYC75" s="103"/>
      <c r="OYD75" s="103"/>
      <c r="OYE75" s="103"/>
      <c r="OYF75" s="103"/>
      <c r="OYG75" s="103"/>
      <c r="OYH75" s="103"/>
      <c r="OYI75" s="103"/>
      <c r="OYJ75" s="103"/>
      <c r="OYK75" s="103"/>
      <c r="OYL75" s="103"/>
      <c r="OYM75" s="103"/>
      <c r="OYN75" s="103"/>
      <c r="OYO75" s="103"/>
      <c r="OYP75" s="103"/>
      <c r="OYQ75" s="103"/>
      <c r="OYR75" s="103"/>
      <c r="OYS75" s="103"/>
      <c r="OYT75" s="103"/>
      <c r="OYU75" s="103"/>
      <c r="OYV75" s="103"/>
      <c r="OYW75" s="103"/>
      <c r="OYX75" s="103"/>
      <c r="OYY75" s="103"/>
      <c r="OYZ75" s="103"/>
      <c r="OZA75" s="103"/>
      <c r="OZB75" s="103"/>
      <c r="OZC75" s="103"/>
      <c r="OZD75" s="103"/>
      <c r="OZE75" s="103"/>
      <c r="OZF75" s="103"/>
      <c r="OZG75" s="103"/>
      <c r="OZH75" s="103"/>
      <c r="OZI75" s="103"/>
      <c r="OZJ75" s="103"/>
      <c r="OZK75" s="103"/>
      <c r="OZL75" s="103"/>
      <c r="OZM75" s="103"/>
      <c r="OZN75" s="103"/>
      <c r="OZO75" s="103"/>
      <c r="OZP75" s="103"/>
      <c r="OZQ75" s="103"/>
      <c r="OZR75" s="103"/>
      <c r="OZS75" s="103"/>
      <c r="OZT75" s="103"/>
      <c r="OZU75" s="103"/>
      <c r="OZV75" s="103"/>
      <c r="OZW75" s="103"/>
      <c r="OZX75" s="103"/>
      <c r="OZY75" s="103"/>
      <c r="OZZ75" s="103"/>
      <c r="PAA75" s="103"/>
      <c r="PAB75" s="103"/>
      <c r="PAC75" s="103"/>
      <c r="PAD75" s="103"/>
      <c r="PAE75" s="103"/>
      <c r="PAF75" s="103"/>
      <c r="PAG75" s="103"/>
      <c r="PAH75" s="103"/>
      <c r="PAI75" s="103"/>
      <c r="PAJ75" s="103"/>
      <c r="PAK75" s="103"/>
      <c r="PAL75" s="103"/>
      <c r="PAM75" s="103"/>
      <c r="PAN75" s="103"/>
      <c r="PAO75" s="103"/>
      <c r="PAP75" s="103"/>
      <c r="PAQ75" s="103"/>
      <c r="PAR75" s="103"/>
      <c r="PAS75" s="103"/>
      <c r="PAT75" s="103"/>
      <c r="PAU75" s="103"/>
      <c r="PAV75" s="103"/>
      <c r="PAW75" s="103"/>
      <c r="PAX75" s="103"/>
      <c r="PAY75" s="103"/>
      <c r="PAZ75" s="103"/>
      <c r="PBA75" s="103"/>
      <c r="PBB75" s="103"/>
      <c r="PBC75" s="103"/>
      <c r="PBD75" s="103"/>
      <c r="PBE75" s="103"/>
      <c r="PBF75" s="103"/>
      <c r="PBG75" s="103"/>
      <c r="PBH75" s="103"/>
      <c r="PBI75" s="103"/>
      <c r="PBJ75" s="103"/>
      <c r="PBK75" s="103"/>
      <c r="PBL75" s="103"/>
      <c r="PBM75" s="103"/>
      <c r="PBN75" s="103"/>
      <c r="PBO75" s="103"/>
      <c r="PBP75" s="103"/>
      <c r="PBQ75" s="103"/>
      <c r="PBR75" s="103"/>
      <c r="PBS75" s="103"/>
      <c r="PBT75" s="103"/>
      <c r="PBU75" s="103"/>
      <c r="PBV75" s="103"/>
      <c r="PBW75" s="103"/>
      <c r="PBX75" s="103"/>
      <c r="PBY75" s="103"/>
      <c r="PBZ75" s="103"/>
      <c r="PCA75" s="103"/>
      <c r="PCB75" s="103"/>
      <c r="PCC75" s="103"/>
      <c r="PCD75" s="103"/>
      <c r="PCE75" s="103"/>
      <c r="PCF75" s="103"/>
      <c r="PCG75" s="103"/>
      <c r="PCH75" s="103"/>
      <c r="PCI75" s="103"/>
      <c r="PCJ75" s="103"/>
      <c r="PCK75" s="103"/>
      <c r="PCL75" s="103"/>
      <c r="PCM75" s="103"/>
      <c r="PCN75" s="103"/>
      <c r="PCO75" s="103"/>
      <c r="PCP75" s="103"/>
      <c r="PCQ75" s="103"/>
      <c r="PCR75" s="103"/>
      <c r="PCS75" s="103"/>
      <c r="PCT75" s="103"/>
      <c r="PCU75" s="103"/>
      <c r="PCV75" s="103"/>
      <c r="PCW75" s="103"/>
      <c r="PCX75" s="103"/>
      <c r="PCY75" s="103"/>
      <c r="PCZ75" s="103"/>
      <c r="PDA75" s="103"/>
      <c r="PDB75" s="103"/>
      <c r="PDC75" s="103"/>
      <c r="PDD75" s="103"/>
      <c r="PDE75" s="103"/>
      <c r="PDF75" s="103"/>
      <c r="PDG75" s="103"/>
      <c r="PDH75" s="103"/>
      <c r="PDI75" s="103"/>
      <c r="PDJ75" s="103"/>
      <c r="PDK75" s="103"/>
      <c r="PDL75" s="103"/>
      <c r="PDM75" s="103"/>
      <c r="PDN75" s="103"/>
      <c r="PDO75" s="103"/>
      <c r="PDP75" s="103"/>
      <c r="PDQ75" s="103"/>
      <c r="PDR75" s="103"/>
      <c r="PDS75" s="103"/>
      <c r="PDT75" s="103"/>
      <c r="PDU75" s="103"/>
      <c r="PDV75" s="103"/>
      <c r="PDW75" s="103"/>
      <c r="PDX75" s="103"/>
      <c r="PDY75" s="103"/>
      <c r="PDZ75" s="103"/>
      <c r="PEA75" s="103"/>
      <c r="PEB75" s="103"/>
      <c r="PEC75" s="103"/>
      <c r="PED75" s="103"/>
      <c r="PEE75" s="103"/>
      <c r="PEF75" s="103"/>
      <c r="PEG75" s="103"/>
      <c r="PEH75" s="103"/>
      <c r="PEI75" s="103"/>
      <c r="PEJ75" s="103"/>
      <c r="PEK75" s="103"/>
      <c r="PEL75" s="103"/>
      <c r="PEM75" s="103"/>
      <c r="PEN75" s="103"/>
      <c r="PEO75" s="103"/>
      <c r="PEP75" s="103"/>
      <c r="PEQ75" s="103"/>
      <c r="PER75" s="103"/>
      <c r="PES75" s="103"/>
      <c r="PET75" s="103"/>
      <c r="PEU75" s="103"/>
      <c r="PEV75" s="103"/>
      <c r="PEW75" s="103"/>
      <c r="PEX75" s="103"/>
      <c r="PEY75" s="103"/>
      <c r="PEZ75" s="103"/>
      <c r="PFA75" s="103"/>
      <c r="PFB75" s="103"/>
      <c r="PFC75" s="103"/>
      <c r="PFD75" s="103"/>
      <c r="PFE75" s="103"/>
      <c r="PFF75" s="103"/>
      <c r="PFG75" s="103"/>
      <c r="PFH75" s="103"/>
      <c r="PFI75" s="103"/>
      <c r="PFJ75" s="103"/>
      <c r="PFK75" s="103"/>
      <c r="PFL75" s="103"/>
      <c r="PFM75" s="103"/>
      <c r="PFN75" s="103"/>
      <c r="PFO75" s="103"/>
      <c r="PFP75" s="103"/>
      <c r="PFQ75" s="103"/>
      <c r="PFR75" s="103"/>
      <c r="PFS75" s="103"/>
      <c r="PFT75" s="103"/>
      <c r="PFU75" s="103"/>
      <c r="PFV75" s="103"/>
      <c r="PFW75" s="103"/>
      <c r="PFX75" s="103"/>
      <c r="PFY75" s="103"/>
      <c r="PFZ75" s="103"/>
      <c r="PGA75" s="103"/>
      <c r="PGB75" s="103"/>
      <c r="PGC75" s="103"/>
      <c r="PGD75" s="103"/>
      <c r="PGE75" s="103"/>
      <c r="PGF75" s="103"/>
      <c r="PGG75" s="103"/>
      <c r="PGH75" s="103"/>
      <c r="PGI75" s="103"/>
      <c r="PGJ75" s="103"/>
      <c r="PGK75" s="103"/>
      <c r="PGL75" s="103"/>
      <c r="PGM75" s="103"/>
      <c r="PGN75" s="103"/>
      <c r="PGO75" s="103"/>
      <c r="PGP75" s="103"/>
      <c r="PGQ75" s="103"/>
      <c r="PGR75" s="103"/>
      <c r="PGS75" s="103"/>
      <c r="PGT75" s="103"/>
      <c r="PGU75" s="103"/>
      <c r="PGV75" s="103"/>
      <c r="PGW75" s="103"/>
      <c r="PGX75" s="103"/>
      <c r="PGY75" s="103"/>
      <c r="PGZ75" s="103"/>
      <c r="PHA75" s="103"/>
      <c r="PHB75" s="103"/>
      <c r="PHC75" s="103"/>
      <c r="PHD75" s="103"/>
      <c r="PHE75" s="103"/>
      <c r="PHF75" s="103"/>
      <c r="PHG75" s="103"/>
      <c r="PHH75" s="103"/>
      <c r="PHI75" s="103"/>
      <c r="PHJ75" s="103"/>
      <c r="PHK75" s="103"/>
      <c r="PHL75" s="103"/>
      <c r="PHM75" s="103"/>
      <c r="PHN75" s="103"/>
      <c r="PHO75" s="103"/>
      <c r="PHP75" s="103"/>
      <c r="PHQ75" s="103"/>
      <c r="PHR75" s="103"/>
      <c r="PHS75" s="103"/>
      <c r="PHT75" s="103"/>
      <c r="PHU75" s="103"/>
      <c r="PHV75" s="103"/>
      <c r="PHW75" s="103"/>
      <c r="PHX75" s="103"/>
      <c r="PHY75" s="103"/>
      <c r="PHZ75" s="103"/>
      <c r="PIA75" s="103"/>
      <c r="PIB75" s="103"/>
      <c r="PIC75" s="103"/>
      <c r="PID75" s="103"/>
      <c r="PIE75" s="103"/>
      <c r="PIF75" s="103"/>
      <c r="PIG75" s="103"/>
      <c r="PIH75" s="103"/>
      <c r="PII75" s="103"/>
      <c r="PIJ75" s="103"/>
      <c r="PIK75" s="103"/>
      <c r="PIL75" s="103"/>
      <c r="PIM75" s="103"/>
      <c r="PIN75" s="103"/>
      <c r="PIO75" s="103"/>
      <c r="PIP75" s="103"/>
      <c r="PIQ75" s="103"/>
      <c r="PIR75" s="103"/>
      <c r="PIS75" s="103"/>
      <c r="PIT75" s="103"/>
      <c r="PIU75" s="103"/>
      <c r="PIV75" s="103"/>
      <c r="PIW75" s="103"/>
      <c r="PIX75" s="103"/>
      <c r="PIY75" s="103"/>
      <c r="PIZ75" s="103"/>
      <c r="PJA75" s="103"/>
      <c r="PJB75" s="103"/>
      <c r="PJC75" s="103"/>
      <c r="PJD75" s="103"/>
      <c r="PJE75" s="103"/>
      <c r="PJF75" s="103"/>
      <c r="PJG75" s="103"/>
      <c r="PJH75" s="103"/>
      <c r="PJI75" s="103"/>
      <c r="PJJ75" s="103"/>
      <c r="PJK75" s="103"/>
      <c r="PJL75" s="103"/>
      <c r="PJM75" s="103"/>
      <c r="PJN75" s="103"/>
      <c r="PJO75" s="103"/>
      <c r="PJP75" s="103"/>
      <c r="PJQ75" s="103"/>
      <c r="PJR75" s="103"/>
      <c r="PJS75" s="103"/>
      <c r="PJT75" s="103"/>
      <c r="PJU75" s="103"/>
      <c r="PJV75" s="103"/>
      <c r="PJW75" s="103"/>
      <c r="PJX75" s="103"/>
      <c r="PJY75" s="103"/>
      <c r="PJZ75" s="103"/>
      <c r="PKA75" s="103"/>
      <c r="PKB75" s="103"/>
      <c r="PKC75" s="103"/>
      <c r="PKD75" s="103"/>
      <c r="PKE75" s="103"/>
      <c r="PKF75" s="103"/>
      <c r="PKG75" s="103"/>
      <c r="PKH75" s="103"/>
      <c r="PKI75" s="103"/>
      <c r="PKJ75" s="103"/>
      <c r="PKK75" s="103"/>
      <c r="PKL75" s="103"/>
      <c r="PKM75" s="103"/>
      <c r="PKN75" s="103"/>
      <c r="PKO75" s="103"/>
      <c r="PKP75" s="103"/>
      <c r="PKQ75" s="103"/>
      <c r="PKR75" s="103"/>
      <c r="PKS75" s="103"/>
      <c r="PKT75" s="103"/>
      <c r="PKU75" s="103"/>
      <c r="PKV75" s="103"/>
      <c r="PKW75" s="103"/>
      <c r="PKX75" s="103"/>
      <c r="PKY75" s="103"/>
      <c r="PKZ75" s="103"/>
      <c r="PLA75" s="103"/>
      <c r="PLB75" s="103"/>
      <c r="PLC75" s="103"/>
      <c r="PLD75" s="103"/>
      <c r="PLE75" s="103"/>
      <c r="PLF75" s="103"/>
      <c r="PLG75" s="103"/>
      <c r="PLH75" s="103"/>
      <c r="PLI75" s="103"/>
      <c r="PLJ75" s="103"/>
      <c r="PLK75" s="103"/>
      <c r="PLL75" s="103"/>
      <c r="PLM75" s="103"/>
      <c r="PLN75" s="103"/>
      <c r="PLO75" s="103"/>
      <c r="PLP75" s="103"/>
      <c r="PLQ75" s="103"/>
      <c r="PLR75" s="103"/>
      <c r="PLS75" s="103"/>
      <c r="PLT75" s="103"/>
      <c r="PLU75" s="103"/>
      <c r="PLV75" s="103"/>
      <c r="PLW75" s="103"/>
      <c r="PLX75" s="103"/>
      <c r="PLY75" s="103"/>
      <c r="PLZ75" s="103"/>
      <c r="PMA75" s="103"/>
      <c r="PMB75" s="103"/>
      <c r="PMC75" s="103"/>
      <c r="PMD75" s="103"/>
      <c r="PME75" s="103"/>
      <c r="PMF75" s="103"/>
      <c r="PMG75" s="103"/>
      <c r="PMH75" s="103"/>
      <c r="PMI75" s="103"/>
      <c r="PMJ75" s="103"/>
      <c r="PMK75" s="103"/>
      <c r="PML75" s="103"/>
      <c r="PMM75" s="103"/>
      <c r="PMN75" s="103"/>
      <c r="PMO75" s="103"/>
      <c r="PMP75" s="103"/>
      <c r="PMQ75" s="103"/>
      <c r="PMR75" s="103"/>
      <c r="PMS75" s="103"/>
      <c r="PMT75" s="103"/>
      <c r="PMU75" s="103"/>
      <c r="PMV75" s="103"/>
      <c r="PMW75" s="103"/>
      <c r="PMX75" s="103"/>
      <c r="PMY75" s="103"/>
      <c r="PMZ75" s="103"/>
      <c r="PNA75" s="103"/>
      <c r="PNB75" s="103"/>
      <c r="PNC75" s="103"/>
      <c r="PND75" s="103"/>
      <c r="PNE75" s="103"/>
      <c r="PNF75" s="103"/>
      <c r="PNG75" s="103"/>
      <c r="PNH75" s="103"/>
      <c r="PNI75" s="103"/>
      <c r="PNJ75" s="103"/>
      <c r="PNK75" s="103"/>
      <c r="PNL75" s="103"/>
      <c r="PNM75" s="103"/>
      <c r="PNN75" s="103"/>
      <c r="PNO75" s="103"/>
      <c r="PNP75" s="103"/>
      <c r="PNQ75" s="103"/>
      <c r="PNR75" s="103"/>
      <c r="PNS75" s="103"/>
      <c r="PNT75" s="103"/>
      <c r="PNU75" s="103"/>
      <c r="PNV75" s="103"/>
      <c r="PNW75" s="103"/>
      <c r="PNX75" s="103"/>
      <c r="PNY75" s="103"/>
      <c r="PNZ75" s="103"/>
      <c r="POA75" s="103"/>
      <c r="POB75" s="103"/>
      <c r="POC75" s="103"/>
      <c r="POD75" s="103"/>
      <c r="POE75" s="103"/>
      <c r="POF75" s="103"/>
      <c r="POG75" s="103"/>
      <c r="POH75" s="103"/>
      <c r="POI75" s="103"/>
      <c r="POJ75" s="103"/>
      <c r="POK75" s="103"/>
      <c r="POL75" s="103"/>
      <c r="POM75" s="103"/>
      <c r="PON75" s="103"/>
      <c r="POO75" s="103"/>
      <c r="POP75" s="103"/>
      <c r="POQ75" s="103"/>
      <c r="POR75" s="103"/>
      <c r="POS75" s="103"/>
      <c r="POT75" s="103"/>
      <c r="POU75" s="103"/>
      <c r="POV75" s="103"/>
      <c r="POW75" s="103"/>
      <c r="POX75" s="103"/>
      <c r="POY75" s="103"/>
      <c r="POZ75" s="103"/>
      <c r="PPA75" s="103"/>
      <c r="PPB75" s="103"/>
      <c r="PPC75" s="103"/>
      <c r="PPD75" s="103"/>
      <c r="PPE75" s="103"/>
      <c r="PPF75" s="103"/>
      <c r="PPG75" s="103"/>
      <c r="PPH75" s="103"/>
      <c r="PPI75" s="103"/>
      <c r="PPJ75" s="103"/>
      <c r="PPK75" s="103"/>
      <c r="PPL75" s="103"/>
      <c r="PPM75" s="103"/>
      <c r="PPN75" s="103"/>
      <c r="PPO75" s="103"/>
      <c r="PPP75" s="103"/>
      <c r="PPQ75" s="103"/>
      <c r="PPR75" s="103"/>
      <c r="PPS75" s="103"/>
      <c r="PPT75" s="103"/>
      <c r="PPU75" s="103"/>
      <c r="PPV75" s="103"/>
      <c r="PPW75" s="103"/>
      <c r="PPX75" s="103"/>
      <c r="PPY75" s="103"/>
      <c r="PPZ75" s="103"/>
      <c r="PQA75" s="103"/>
      <c r="PQB75" s="103"/>
      <c r="PQC75" s="103"/>
      <c r="PQD75" s="103"/>
      <c r="PQE75" s="103"/>
      <c r="PQF75" s="103"/>
      <c r="PQG75" s="103"/>
      <c r="PQH75" s="103"/>
      <c r="PQI75" s="103"/>
      <c r="PQJ75" s="103"/>
      <c r="PQK75" s="103"/>
      <c r="PQL75" s="103"/>
      <c r="PQM75" s="103"/>
      <c r="PQN75" s="103"/>
      <c r="PQO75" s="103"/>
      <c r="PQP75" s="103"/>
      <c r="PQQ75" s="103"/>
      <c r="PQR75" s="103"/>
      <c r="PQS75" s="103"/>
      <c r="PQT75" s="103"/>
      <c r="PQU75" s="103"/>
      <c r="PQV75" s="103"/>
      <c r="PQW75" s="103"/>
      <c r="PQX75" s="103"/>
      <c r="PQY75" s="103"/>
      <c r="PQZ75" s="103"/>
      <c r="PRA75" s="103"/>
      <c r="PRB75" s="103"/>
      <c r="PRC75" s="103"/>
      <c r="PRD75" s="103"/>
      <c r="PRE75" s="103"/>
      <c r="PRF75" s="103"/>
      <c r="PRG75" s="103"/>
      <c r="PRH75" s="103"/>
      <c r="PRI75" s="103"/>
      <c r="PRJ75" s="103"/>
      <c r="PRK75" s="103"/>
      <c r="PRL75" s="103"/>
      <c r="PRM75" s="103"/>
      <c r="PRN75" s="103"/>
      <c r="PRO75" s="103"/>
      <c r="PRP75" s="103"/>
      <c r="PRQ75" s="103"/>
      <c r="PRR75" s="103"/>
      <c r="PRS75" s="103"/>
      <c r="PRT75" s="103"/>
      <c r="PRU75" s="103"/>
      <c r="PRV75" s="103"/>
      <c r="PRW75" s="103"/>
      <c r="PRX75" s="103"/>
      <c r="PRY75" s="103"/>
      <c r="PRZ75" s="103"/>
      <c r="PSA75" s="103"/>
      <c r="PSB75" s="103"/>
      <c r="PSC75" s="103"/>
      <c r="PSD75" s="103"/>
      <c r="PSE75" s="103"/>
      <c r="PSF75" s="103"/>
      <c r="PSG75" s="103"/>
      <c r="PSH75" s="103"/>
      <c r="PSI75" s="103"/>
      <c r="PSJ75" s="103"/>
      <c r="PSK75" s="103"/>
      <c r="PSL75" s="103"/>
      <c r="PSM75" s="103"/>
      <c r="PSN75" s="103"/>
      <c r="PSO75" s="103"/>
      <c r="PSP75" s="103"/>
      <c r="PSQ75" s="103"/>
      <c r="PSR75" s="103"/>
      <c r="PSS75" s="103"/>
      <c r="PST75" s="103"/>
      <c r="PSU75" s="103"/>
      <c r="PSV75" s="103"/>
      <c r="PSW75" s="103"/>
      <c r="PSX75" s="103"/>
      <c r="PSY75" s="103"/>
      <c r="PSZ75" s="103"/>
      <c r="PTA75" s="103"/>
      <c r="PTB75" s="103"/>
      <c r="PTC75" s="103"/>
      <c r="PTD75" s="103"/>
      <c r="PTE75" s="103"/>
      <c r="PTF75" s="103"/>
      <c r="PTG75" s="103"/>
      <c r="PTH75" s="103"/>
      <c r="PTI75" s="103"/>
      <c r="PTJ75" s="103"/>
      <c r="PTK75" s="103"/>
      <c r="PTL75" s="103"/>
      <c r="PTM75" s="103"/>
      <c r="PTN75" s="103"/>
      <c r="PTO75" s="103"/>
      <c r="PTP75" s="103"/>
      <c r="PTQ75" s="103"/>
      <c r="PTR75" s="103"/>
      <c r="PTS75" s="103"/>
      <c r="PTT75" s="103"/>
      <c r="PTU75" s="103"/>
      <c r="PTV75" s="103"/>
      <c r="PTW75" s="103"/>
      <c r="PTX75" s="103"/>
      <c r="PTY75" s="103"/>
      <c r="PTZ75" s="103"/>
      <c r="PUA75" s="103"/>
      <c r="PUB75" s="103"/>
      <c r="PUC75" s="103"/>
      <c r="PUD75" s="103"/>
      <c r="PUE75" s="103"/>
      <c r="PUF75" s="103"/>
      <c r="PUG75" s="103"/>
      <c r="PUH75" s="103"/>
      <c r="PUI75" s="103"/>
      <c r="PUJ75" s="103"/>
      <c r="PUK75" s="103"/>
      <c r="PUL75" s="103"/>
      <c r="PUM75" s="103"/>
      <c r="PUN75" s="103"/>
      <c r="PUO75" s="103"/>
      <c r="PUP75" s="103"/>
      <c r="PUQ75" s="103"/>
      <c r="PUR75" s="103"/>
      <c r="PUS75" s="103"/>
      <c r="PUT75" s="103"/>
      <c r="PUU75" s="103"/>
      <c r="PUV75" s="103"/>
      <c r="PUW75" s="103"/>
      <c r="PUX75" s="103"/>
      <c r="PUY75" s="103"/>
      <c r="PUZ75" s="103"/>
      <c r="PVA75" s="103"/>
      <c r="PVB75" s="103"/>
      <c r="PVC75" s="103"/>
      <c r="PVD75" s="103"/>
      <c r="PVE75" s="103"/>
      <c r="PVF75" s="103"/>
      <c r="PVG75" s="103"/>
      <c r="PVH75" s="103"/>
      <c r="PVI75" s="103"/>
      <c r="PVJ75" s="103"/>
      <c r="PVK75" s="103"/>
      <c r="PVL75" s="103"/>
      <c r="PVM75" s="103"/>
      <c r="PVN75" s="103"/>
      <c r="PVO75" s="103"/>
      <c r="PVP75" s="103"/>
      <c r="PVQ75" s="103"/>
      <c r="PVR75" s="103"/>
      <c r="PVS75" s="103"/>
      <c r="PVT75" s="103"/>
      <c r="PVU75" s="103"/>
      <c r="PVV75" s="103"/>
      <c r="PVW75" s="103"/>
      <c r="PVX75" s="103"/>
      <c r="PVY75" s="103"/>
      <c r="PVZ75" s="103"/>
      <c r="PWA75" s="103"/>
      <c r="PWB75" s="103"/>
      <c r="PWC75" s="103"/>
      <c r="PWD75" s="103"/>
      <c r="PWE75" s="103"/>
      <c r="PWF75" s="103"/>
      <c r="PWG75" s="103"/>
      <c r="PWH75" s="103"/>
      <c r="PWI75" s="103"/>
      <c r="PWJ75" s="103"/>
      <c r="PWK75" s="103"/>
      <c r="PWL75" s="103"/>
      <c r="PWM75" s="103"/>
      <c r="PWN75" s="103"/>
      <c r="PWO75" s="103"/>
      <c r="PWP75" s="103"/>
      <c r="PWQ75" s="103"/>
      <c r="PWR75" s="103"/>
      <c r="PWS75" s="103"/>
      <c r="PWT75" s="103"/>
      <c r="PWU75" s="103"/>
      <c r="PWV75" s="103"/>
      <c r="PWW75" s="103"/>
      <c r="PWX75" s="103"/>
      <c r="PWY75" s="103"/>
      <c r="PWZ75" s="103"/>
      <c r="PXA75" s="103"/>
      <c r="PXB75" s="103"/>
      <c r="PXC75" s="103"/>
      <c r="PXD75" s="103"/>
      <c r="PXE75" s="103"/>
      <c r="PXF75" s="103"/>
      <c r="PXG75" s="103"/>
      <c r="PXH75" s="103"/>
      <c r="PXI75" s="103"/>
      <c r="PXJ75" s="103"/>
      <c r="PXK75" s="103"/>
      <c r="PXL75" s="103"/>
      <c r="PXM75" s="103"/>
      <c r="PXN75" s="103"/>
      <c r="PXO75" s="103"/>
      <c r="PXP75" s="103"/>
      <c r="PXQ75" s="103"/>
      <c r="PXR75" s="103"/>
      <c r="PXS75" s="103"/>
      <c r="PXT75" s="103"/>
      <c r="PXU75" s="103"/>
      <c r="PXV75" s="103"/>
      <c r="PXW75" s="103"/>
      <c r="PXX75" s="103"/>
      <c r="PXY75" s="103"/>
      <c r="PXZ75" s="103"/>
      <c r="PYA75" s="103"/>
      <c r="PYB75" s="103"/>
      <c r="PYC75" s="103"/>
      <c r="PYD75" s="103"/>
      <c r="PYE75" s="103"/>
      <c r="PYF75" s="103"/>
      <c r="PYG75" s="103"/>
      <c r="PYH75" s="103"/>
      <c r="PYI75" s="103"/>
      <c r="PYJ75" s="103"/>
      <c r="PYK75" s="103"/>
      <c r="PYL75" s="103"/>
      <c r="PYM75" s="103"/>
      <c r="PYN75" s="103"/>
      <c r="PYO75" s="103"/>
      <c r="PYP75" s="103"/>
      <c r="PYQ75" s="103"/>
      <c r="PYR75" s="103"/>
      <c r="PYS75" s="103"/>
      <c r="PYT75" s="103"/>
      <c r="PYU75" s="103"/>
      <c r="PYV75" s="103"/>
      <c r="PYW75" s="103"/>
      <c r="PYX75" s="103"/>
      <c r="PYY75" s="103"/>
      <c r="PYZ75" s="103"/>
      <c r="PZA75" s="103"/>
      <c r="PZB75" s="103"/>
      <c r="PZC75" s="103"/>
      <c r="PZD75" s="103"/>
      <c r="PZE75" s="103"/>
      <c r="PZF75" s="103"/>
      <c r="PZG75" s="103"/>
      <c r="PZH75" s="103"/>
      <c r="PZI75" s="103"/>
      <c r="PZJ75" s="103"/>
      <c r="PZK75" s="103"/>
      <c r="PZL75" s="103"/>
      <c r="PZM75" s="103"/>
      <c r="PZN75" s="103"/>
      <c r="PZO75" s="103"/>
      <c r="PZP75" s="103"/>
      <c r="PZQ75" s="103"/>
      <c r="PZR75" s="103"/>
      <c r="PZS75" s="103"/>
      <c r="PZT75" s="103"/>
      <c r="PZU75" s="103"/>
      <c r="PZV75" s="103"/>
      <c r="PZW75" s="103"/>
      <c r="PZX75" s="103"/>
      <c r="PZY75" s="103"/>
      <c r="PZZ75" s="103"/>
      <c r="QAA75" s="103"/>
      <c r="QAB75" s="103"/>
      <c r="QAC75" s="103"/>
      <c r="QAD75" s="103"/>
      <c r="QAE75" s="103"/>
      <c r="QAF75" s="103"/>
      <c r="QAG75" s="103"/>
      <c r="QAH75" s="103"/>
      <c r="QAI75" s="103"/>
      <c r="QAJ75" s="103"/>
      <c r="QAK75" s="103"/>
      <c r="QAL75" s="103"/>
      <c r="QAM75" s="103"/>
      <c r="QAN75" s="103"/>
      <c r="QAO75" s="103"/>
      <c r="QAP75" s="103"/>
      <c r="QAQ75" s="103"/>
      <c r="QAR75" s="103"/>
      <c r="QAS75" s="103"/>
      <c r="QAT75" s="103"/>
      <c r="QAU75" s="103"/>
      <c r="QAV75" s="103"/>
      <c r="QAW75" s="103"/>
      <c r="QAX75" s="103"/>
      <c r="QAY75" s="103"/>
      <c r="QAZ75" s="103"/>
      <c r="QBA75" s="103"/>
      <c r="QBB75" s="103"/>
      <c r="QBC75" s="103"/>
      <c r="QBD75" s="103"/>
      <c r="QBE75" s="103"/>
      <c r="QBF75" s="103"/>
      <c r="QBG75" s="103"/>
      <c r="QBH75" s="103"/>
      <c r="QBI75" s="103"/>
      <c r="QBJ75" s="103"/>
      <c r="QBK75" s="103"/>
      <c r="QBL75" s="103"/>
      <c r="QBM75" s="103"/>
      <c r="QBN75" s="103"/>
      <c r="QBO75" s="103"/>
      <c r="QBP75" s="103"/>
      <c r="QBQ75" s="103"/>
      <c r="QBR75" s="103"/>
      <c r="QBS75" s="103"/>
      <c r="QBT75" s="103"/>
      <c r="QBU75" s="103"/>
      <c r="QBV75" s="103"/>
      <c r="QBW75" s="103"/>
      <c r="QBX75" s="103"/>
      <c r="QBY75" s="103"/>
      <c r="QBZ75" s="103"/>
      <c r="QCA75" s="103"/>
      <c r="QCB75" s="103"/>
      <c r="QCC75" s="103"/>
      <c r="QCD75" s="103"/>
      <c r="QCE75" s="103"/>
      <c r="QCF75" s="103"/>
      <c r="QCG75" s="103"/>
      <c r="QCH75" s="103"/>
      <c r="QCI75" s="103"/>
      <c r="QCJ75" s="103"/>
      <c r="QCK75" s="103"/>
      <c r="QCL75" s="103"/>
      <c r="QCM75" s="103"/>
      <c r="QCN75" s="103"/>
      <c r="QCO75" s="103"/>
      <c r="QCP75" s="103"/>
      <c r="QCQ75" s="103"/>
      <c r="QCR75" s="103"/>
      <c r="QCS75" s="103"/>
      <c r="QCT75" s="103"/>
      <c r="QCU75" s="103"/>
      <c r="QCV75" s="103"/>
      <c r="QCW75" s="103"/>
      <c r="QCX75" s="103"/>
      <c r="QCY75" s="103"/>
      <c r="QCZ75" s="103"/>
      <c r="QDA75" s="103"/>
      <c r="QDB75" s="103"/>
      <c r="QDC75" s="103"/>
      <c r="QDD75" s="103"/>
      <c r="QDE75" s="103"/>
      <c r="QDF75" s="103"/>
      <c r="QDG75" s="103"/>
      <c r="QDH75" s="103"/>
      <c r="QDI75" s="103"/>
      <c r="QDJ75" s="103"/>
      <c r="QDK75" s="103"/>
      <c r="QDL75" s="103"/>
      <c r="QDM75" s="103"/>
      <c r="QDN75" s="103"/>
      <c r="QDO75" s="103"/>
      <c r="QDP75" s="103"/>
      <c r="QDQ75" s="103"/>
      <c r="QDR75" s="103"/>
      <c r="QDS75" s="103"/>
      <c r="QDT75" s="103"/>
      <c r="QDU75" s="103"/>
      <c r="QDV75" s="103"/>
      <c r="QDW75" s="103"/>
      <c r="QDX75" s="103"/>
      <c r="QDY75" s="103"/>
      <c r="QDZ75" s="103"/>
      <c r="QEA75" s="103"/>
      <c r="QEB75" s="103"/>
      <c r="QEC75" s="103"/>
      <c r="QED75" s="103"/>
      <c r="QEE75" s="103"/>
      <c r="QEF75" s="103"/>
      <c r="QEG75" s="103"/>
      <c r="QEH75" s="103"/>
      <c r="QEI75" s="103"/>
      <c r="QEJ75" s="103"/>
      <c r="QEK75" s="103"/>
      <c r="QEL75" s="103"/>
      <c r="QEM75" s="103"/>
      <c r="QEN75" s="103"/>
      <c r="QEO75" s="103"/>
      <c r="QEP75" s="103"/>
      <c r="QEQ75" s="103"/>
      <c r="QER75" s="103"/>
      <c r="QES75" s="103"/>
      <c r="QET75" s="103"/>
      <c r="QEU75" s="103"/>
      <c r="QEV75" s="103"/>
      <c r="QEW75" s="103"/>
      <c r="QEX75" s="103"/>
      <c r="QEY75" s="103"/>
      <c r="QEZ75" s="103"/>
      <c r="QFA75" s="103"/>
      <c r="QFB75" s="103"/>
      <c r="QFC75" s="103"/>
      <c r="QFD75" s="103"/>
      <c r="QFE75" s="103"/>
      <c r="QFF75" s="103"/>
      <c r="QFG75" s="103"/>
      <c r="QFH75" s="103"/>
      <c r="QFI75" s="103"/>
      <c r="QFJ75" s="103"/>
      <c r="QFK75" s="103"/>
      <c r="QFL75" s="103"/>
      <c r="QFM75" s="103"/>
      <c r="QFN75" s="103"/>
      <c r="QFO75" s="103"/>
      <c r="QFP75" s="103"/>
      <c r="QFQ75" s="103"/>
      <c r="QFR75" s="103"/>
      <c r="QFS75" s="103"/>
      <c r="QFT75" s="103"/>
      <c r="QFU75" s="103"/>
      <c r="QFV75" s="103"/>
      <c r="QFW75" s="103"/>
      <c r="QFX75" s="103"/>
      <c r="QFY75" s="103"/>
      <c r="QFZ75" s="103"/>
      <c r="QGA75" s="103"/>
      <c r="QGB75" s="103"/>
      <c r="QGC75" s="103"/>
      <c r="QGD75" s="103"/>
      <c r="QGE75" s="103"/>
      <c r="QGF75" s="103"/>
      <c r="QGG75" s="103"/>
      <c r="QGH75" s="103"/>
      <c r="QGI75" s="103"/>
      <c r="QGJ75" s="103"/>
      <c r="QGK75" s="103"/>
      <c r="QGL75" s="103"/>
      <c r="QGM75" s="103"/>
      <c r="QGN75" s="103"/>
      <c r="QGO75" s="103"/>
      <c r="QGP75" s="103"/>
      <c r="QGQ75" s="103"/>
      <c r="QGR75" s="103"/>
      <c r="QGS75" s="103"/>
      <c r="QGT75" s="103"/>
      <c r="QGU75" s="103"/>
      <c r="QGV75" s="103"/>
      <c r="QGW75" s="103"/>
      <c r="QGX75" s="103"/>
      <c r="QGY75" s="103"/>
      <c r="QGZ75" s="103"/>
      <c r="QHA75" s="103"/>
      <c r="QHB75" s="103"/>
      <c r="QHC75" s="103"/>
      <c r="QHD75" s="103"/>
      <c r="QHE75" s="103"/>
      <c r="QHF75" s="103"/>
      <c r="QHG75" s="103"/>
      <c r="QHH75" s="103"/>
      <c r="QHI75" s="103"/>
      <c r="QHJ75" s="103"/>
      <c r="QHK75" s="103"/>
      <c r="QHL75" s="103"/>
      <c r="QHM75" s="103"/>
      <c r="QHN75" s="103"/>
      <c r="QHO75" s="103"/>
      <c r="QHP75" s="103"/>
      <c r="QHQ75" s="103"/>
      <c r="QHR75" s="103"/>
      <c r="QHS75" s="103"/>
      <c r="QHT75" s="103"/>
      <c r="QHU75" s="103"/>
      <c r="QHV75" s="103"/>
      <c r="QHW75" s="103"/>
      <c r="QHX75" s="103"/>
      <c r="QHY75" s="103"/>
      <c r="QHZ75" s="103"/>
      <c r="QIA75" s="103"/>
      <c r="QIB75" s="103"/>
      <c r="QIC75" s="103"/>
      <c r="QID75" s="103"/>
      <c r="QIE75" s="103"/>
      <c r="QIF75" s="103"/>
      <c r="QIG75" s="103"/>
      <c r="QIH75" s="103"/>
      <c r="QII75" s="103"/>
      <c r="QIJ75" s="103"/>
      <c r="QIK75" s="103"/>
      <c r="QIL75" s="103"/>
      <c r="QIM75" s="103"/>
      <c r="QIN75" s="103"/>
      <c r="QIO75" s="103"/>
      <c r="QIP75" s="103"/>
      <c r="QIQ75" s="103"/>
      <c r="QIR75" s="103"/>
      <c r="QIS75" s="103"/>
      <c r="QIT75" s="103"/>
      <c r="QIU75" s="103"/>
      <c r="QIV75" s="103"/>
      <c r="QIW75" s="103"/>
      <c r="QIX75" s="103"/>
      <c r="QIY75" s="103"/>
      <c r="QIZ75" s="103"/>
      <c r="QJA75" s="103"/>
      <c r="QJB75" s="103"/>
      <c r="QJC75" s="103"/>
      <c r="QJD75" s="103"/>
      <c r="QJE75" s="103"/>
      <c r="QJF75" s="103"/>
      <c r="QJG75" s="103"/>
      <c r="QJH75" s="103"/>
      <c r="QJI75" s="103"/>
      <c r="QJJ75" s="103"/>
      <c r="QJK75" s="103"/>
      <c r="QJL75" s="103"/>
      <c r="QJM75" s="103"/>
      <c r="QJN75" s="103"/>
      <c r="QJO75" s="103"/>
      <c r="QJP75" s="103"/>
      <c r="QJQ75" s="103"/>
      <c r="QJR75" s="103"/>
      <c r="QJS75" s="103"/>
      <c r="QJT75" s="103"/>
      <c r="QJU75" s="103"/>
      <c r="QJV75" s="103"/>
      <c r="QJW75" s="103"/>
      <c r="QJX75" s="103"/>
      <c r="QJY75" s="103"/>
      <c r="QJZ75" s="103"/>
      <c r="QKA75" s="103"/>
      <c r="QKB75" s="103"/>
      <c r="QKC75" s="103"/>
      <c r="QKD75" s="103"/>
      <c r="QKE75" s="103"/>
      <c r="QKF75" s="103"/>
      <c r="QKG75" s="103"/>
      <c r="QKH75" s="103"/>
      <c r="QKI75" s="103"/>
      <c r="QKJ75" s="103"/>
      <c r="QKK75" s="103"/>
      <c r="QKL75" s="103"/>
      <c r="QKM75" s="103"/>
      <c r="QKN75" s="103"/>
      <c r="QKO75" s="103"/>
      <c r="QKP75" s="103"/>
      <c r="QKQ75" s="103"/>
      <c r="QKR75" s="103"/>
      <c r="QKS75" s="103"/>
      <c r="QKT75" s="103"/>
      <c r="QKU75" s="103"/>
      <c r="QKV75" s="103"/>
      <c r="QKW75" s="103"/>
      <c r="QKX75" s="103"/>
      <c r="QKY75" s="103"/>
      <c r="QKZ75" s="103"/>
      <c r="QLA75" s="103"/>
      <c r="QLB75" s="103"/>
      <c r="QLC75" s="103"/>
      <c r="QLD75" s="103"/>
      <c r="QLE75" s="103"/>
      <c r="QLF75" s="103"/>
      <c r="QLG75" s="103"/>
      <c r="QLH75" s="103"/>
      <c r="QLI75" s="103"/>
      <c r="QLJ75" s="103"/>
      <c r="QLK75" s="103"/>
      <c r="QLL75" s="103"/>
      <c r="QLM75" s="103"/>
      <c r="QLN75" s="103"/>
      <c r="QLO75" s="103"/>
      <c r="QLP75" s="103"/>
      <c r="QLQ75" s="103"/>
      <c r="QLR75" s="103"/>
      <c r="QLS75" s="103"/>
      <c r="QLT75" s="103"/>
      <c r="QLU75" s="103"/>
      <c r="QLV75" s="103"/>
      <c r="QLW75" s="103"/>
      <c r="QLX75" s="103"/>
      <c r="QLY75" s="103"/>
      <c r="QLZ75" s="103"/>
      <c r="QMA75" s="103"/>
      <c r="QMB75" s="103"/>
      <c r="QMC75" s="103"/>
      <c r="QMD75" s="103"/>
      <c r="QME75" s="103"/>
      <c r="QMF75" s="103"/>
      <c r="QMG75" s="103"/>
      <c r="QMH75" s="103"/>
      <c r="QMI75" s="103"/>
      <c r="QMJ75" s="103"/>
      <c r="QMK75" s="103"/>
      <c r="QML75" s="103"/>
      <c r="QMM75" s="103"/>
      <c r="QMN75" s="103"/>
      <c r="QMO75" s="103"/>
      <c r="QMP75" s="103"/>
      <c r="QMQ75" s="103"/>
      <c r="QMR75" s="103"/>
      <c r="QMS75" s="103"/>
      <c r="QMT75" s="103"/>
      <c r="QMU75" s="103"/>
      <c r="QMV75" s="103"/>
      <c r="QMW75" s="103"/>
      <c r="QMX75" s="103"/>
      <c r="QMY75" s="103"/>
      <c r="QMZ75" s="103"/>
      <c r="QNA75" s="103"/>
      <c r="QNB75" s="103"/>
      <c r="QNC75" s="103"/>
      <c r="QND75" s="103"/>
      <c r="QNE75" s="103"/>
      <c r="QNF75" s="103"/>
      <c r="QNG75" s="103"/>
      <c r="QNH75" s="103"/>
      <c r="QNI75" s="103"/>
      <c r="QNJ75" s="103"/>
      <c r="QNK75" s="103"/>
      <c r="QNL75" s="103"/>
      <c r="QNM75" s="103"/>
      <c r="QNN75" s="103"/>
      <c r="QNO75" s="103"/>
      <c r="QNP75" s="103"/>
      <c r="QNQ75" s="103"/>
      <c r="QNR75" s="103"/>
      <c r="QNS75" s="103"/>
      <c r="QNT75" s="103"/>
      <c r="QNU75" s="103"/>
      <c r="QNV75" s="103"/>
      <c r="QNW75" s="103"/>
      <c r="QNX75" s="103"/>
      <c r="QNY75" s="103"/>
      <c r="QNZ75" s="103"/>
      <c r="QOA75" s="103"/>
      <c r="QOB75" s="103"/>
      <c r="QOC75" s="103"/>
      <c r="QOD75" s="103"/>
      <c r="QOE75" s="103"/>
      <c r="QOF75" s="103"/>
      <c r="QOG75" s="103"/>
      <c r="QOH75" s="103"/>
      <c r="QOI75" s="103"/>
      <c r="QOJ75" s="103"/>
      <c r="QOK75" s="103"/>
      <c r="QOL75" s="103"/>
      <c r="QOM75" s="103"/>
      <c r="QON75" s="103"/>
      <c r="QOO75" s="103"/>
      <c r="QOP75" s="103"/>
      <c r="QOQ75" s="103"/>
      <c r="QOR75" s="103"/>
      <c r="QOS75" s="103"/>
      <c r="QOT75" s="103"/>
      <c r="QOU75" s="103"/>
      <c r="QOV75" s="103"/>
      <c r="QOW75" s="103"/>
      <c r="QOX75" s="103"/>
      <c r="QOY75" s="103"/>
      <c r="QOZ75" s="103"/>
      <c r="QPA75" s="103"/>
      <c r="QPB75" s="103"/>
      <c r="QPC75" s="103"/>
      <c r="QPD75" s="103"/>
      <c r="QPE75" s="103"/>
      <c r="QPF75" s="103"/>
      <c r="QPG75" s="103"/>
      <c r="QPH75" s="103"/>
      <c r="QPI75" s="103"/>
      <c r="QPJ75" s="103"/>
      <c r="QPK75" s="103"/>
      <c r="QPL75" s="103"/>
      <c r="QPM75" s="103"/>
      <c r="QPN75" s="103"/>
      <c r="QPO75" s="103"/>
      <c r="QPP75" s="103"/>
      <c r="QPQ75" s="103"/>
      <c r="QPR75" s="103"/>
      <c r="QPS75" s="103"/>
      <c r="QPT75" s="103"/>
      <c r="QPU75" s="103"/>
      <c r="QPV75" s="103"/>
      <c r="QPW75" s="103"/>
      <c r="QPX75" s="103"/>
      <c r="QPY75" s="103"/>
      <c r="QPZ75" s="103"/>
      <c r="QQA75" s="103"/>
      <c r="QQB75" s="103"/>
      <c r="QQC75" s="103"/>
      <c r="QQD75" s="103"/>
      <c r="QQE75" s="103"/>
      <c r="QQF75" s="103"/>
      <c r="QQG75" s="103"/>
      <c r="QQH75" s="103"/>
      <c r="QQI75" s="103"/>
      <c r="QQJ75" s="103"/>
      <c r="QQK75" s="103"/>
      <c r="QQL75" s="103"/>
      <c r="QQM75" s="103"/>
      <c r="QQN75" s="103"/>
      <c r="QQO75" s="103"/>
      <c r="QQP75" s="103"/>
      <c r="QQQ75" s="103"/>
      <c r="QQR75" s="103"/>
      <c r="QQS75" s="103"/>
      <c r="QQT75" s="103"/>
      <c r="QQU75" s="103"/>
      <c r="QQV75" s="103"/>
      <c r="QQW75" s="103"/>
      <c r="QQX75" s="103"/>
      <c r="QQY75" s="103"/>
      <c r="QQZ75" s="103"/>
      <c r="QRA75" s="103"/>
      <c r="QRB75" s="103"/>
      <c r="QRC75" s="103"/>
      <c r="QRD75" s="103"/>
      <c r="QRE75" s="103"/>
      <c r="QRF75" s="103"/>
      <c r="QRG75" s="103"/>
      <c r="QRH75" s="103"/>
      <c r="QRI75" s="103"/>
      <c r="QRJ75" s="103"/>
      <c r="QRK75" s="103"/>
      <c r="QRL75" s="103"/>
      <c r="QRM75" s="103"/>
      <c r="QRN75" s="103"/>
      <c r="QRO75" s="103"/>
      <c r="QRP75" s="103"/>
      <c r="QRQ75" s="103"/>
      <c r="QRR75" s="103"/>
      <c r="QRS75" s="103"/>
      <c r="QRT75" s="103"/>
      <c r="QRU75" s="103"/>
      <c r="QRV75" s="103"/>
      <c r="QRW75" s="103"/>
      <c r="QRX75" s="103"/>
      <c r="QRY75" s="103"/>
      <c r="QRZ75" s="103"/>
      <c r="QSA75" s="103"/>
      <c r="QSB75" s="103"/>
      <c r="QSC75" s="103"/>
      <c r="QSD75" s="103"/>
      <c r="QSE75" s="103"/>
      <c r="QSF75" s="103"/>
      <c r="QSG75" s="103"/>
      <c r="QSH75" s="103"/>
      <c r="QSI75" s="103"/>
      <c r="QSJ75" s="103"/>
      <c r="QSK75" s="103"/>
      <c r="QSL75" s="103"/>
      <c r="QSM75" s="103"/>
      <c r="QSN75" s="103"/>
      <c r="QSO75" s="103"/>
      <c r="QSP75" s="103"/>
      <c r="QSQ75" s="103"/>
      <c r="QSR75" s="103"/>
      <c r="QSS75" s="103"/>
      <c r="QST75" s="103"/>
      <c r="QSU75" s="103"/>
      <c r="QSV75" s="103"/>
      <c r="QSW75" s="103"/>
      <c r="QSX75" s="103"/>
      <c r="QSY75" s="103"/>
      <c r="QSZ75" s="103"/>
      <c r="QTA75" s="103"/>
      <c r="QTB75" s="103"/>
      <c r="QTC75" s="103"/>
      <c r="QTD75" s="103"/>
      <c r="QTE75" s="103"/>
      <c r="QTF75" s="103"/>
      <c r="QTG75" s="103"/>
      <c r="QTH75" s="103"/>
      <c r="QTI75" s="103"/>
      <c r="QTJ75" s="103"/>
      <c r="QTK75" s="103"/>
      <c r="QTL75" s="103"/>
      <c r="QTM75" s="103"/>
      <c r="QTN75" s="103"/>
      <c r="QTO75" s="103"/>
      <c r="QTP75" s="103"/>
      <c r="QTQ75" s="103"/>
      <c r="QTR75" s="103"/>
      <c r="QTS75" s="103"/>
      <c r="QTT75" s="103"/>
      <c r="QTU75" s="103"/>
      <c r="QTV75" s="103"/>
      <c r="QTW75" s="103"/>
      <c r="QTX75" s="103"/>
      <c r="QTY75" s="103"/>
      <c r="QTZ75" s="103"/>
      <c r="QUA75" s="103"/>
      <c r="QUB75" s="103"/>
      <c r="QUC75" s="103"/>
      <c r="QUD75" s="103"/>
      <c r="QUE75" s="103"/>
      <c r="QUF75" s="103"/>
      <c r="QUG75" s="103"/>
      <c r="QUH75" s="103"/>
      <c r="QUI75" s="103"/>
      <c r="QUJ75" s="103"/>
      <c r="QUK75" s="103"/>
      <c r="QUL75" s="103"/>
      <c r="QUM75" s="103"/>
      <c r="QUN75" s="103"/>
      <c r="QUO75" s="103"/>
      <c r="QUP75" s="103"/>
      <c r="QUQ75" s="103"/>
      <c r="QUR75" s="103"/>
      <c r="QUS75" s="103"/>
      <c r="QUT75" s="103"/>
      <c r="QUU75" s="103"/>
      <c r="QUV75" s="103"/>
      <c r="QUW75" s="103"/>
      <c r="QUX75" s="103"/>
      <c r="QUY75" s="103"/>
      <c r="QUZ75" s="103"/>
      <c r="QVA75" s="103"/>
      <c r="QVB75" s="103"/>
      <c r="QVC75" s="103"/>
      <c r="QVD75" s="103"/>
      <c r="QVE75" s="103"/>
      <c r="QVF75" s="103"/>
      <c r="QVG75" s="103"/>
      <c r="QVH75" s="103"/>
      <c r="QVI75" s="103"/>
      <c r="QVJ75" s="103"/>
      <c r="QVK75" s="103"/>
      <c r="QVL75" s="103"/>
      <c r="QVM75" s="103"/>
      <c r="QVN75" s="103"/>
      <c r="QVO75" s="103"/>
      <c r="QVP75" s="103"/>
      <c r="QVQ75" s="103"/>
      <c r="QVR75" s="103"/>
      <c r="QVS75" s="103"/>
      <c r="QVT75" s="103"/>
      <c r="QVU75" s="103"/>
      <c r="QVV75" s="103"/>
      <c r="QVW75" s="103"/>
      <c r="QVX75" s="103"/>
      <c r="QVY75" s="103"/>
      <c r="QVZ75" s="103"/>
      <c r="QWA75" s="103"/>
      <c r="QWB75" s="103"/>
      <c r="QWC75" s="103"/>
      <c r="QWD75" s="103"/>
      <c r="QWE75" s="103"/>
      <c r="QWF75" s="103"/>
      <c r="QWG75" s="103"/>
      <c r="QWH75" s="103"/>
      <c r="QWI75" s="103"/>
      <c r="QWJ75" s="103"/>
      <c r="QWK75" s="103"/>
      <c r="QWL75" s="103"/>
      <c r="QWM75" s="103"/>
      <c r="QWN75" s="103"/>
      <c r="QWO75" s="103"/>
      <c r="QWP75" s="103"/>
      <c r="QWQ75" s="103"/>
      <c r="QWR75" s="103"/>
      <c r="QWS75" s="103"/>
      <c r="QWT75" s="103"/>
      <c r="QWU75" s="103"/>
      <c r="QWV75" s="103"/>
      <c r="QWW75" s="103"/>
      <c r="QWX75" s="103"/>
      <c r="QWY75" s="103"/>
      <c r="QWZ75" s="103"/>
      <c r="QXA75" s="103"/>
      <c r="QXB75" s="103"/>
      <c r="QXC75" s="103"/>
      <c r="QXD75" s="103"/>
      <c r="QXE75" s="103"/>
      <c r="QXF75" s="103"/>
      <c r="QXG75" s="103"/>
      <c r="QXH75" s="103"/>
      <c r="QXI75" s="103"/>
      <c r="QXJ75" s="103"/>
      <c r="QXK75" s="103"/>
      <c r="QXL75" s="103"/>
      <c r="QXM75" s="103"/>
      <c r="QXN75" s="103"/>
      <c r="QXO75" s="103"/>
      <c r="QXP75" s="103"/>
      <c r="QXQ75" s="103"/>
      <c r="QXR75" s="103"/>
      <c r="QXS75" s="103"/>
      <c r="QXT75" s="103"/>
      <c r="QXU75" s="103"/>
      <c r="QXV75" s="103"/>
      <c r="QXW75" s="103"/>
      <c r="QXX75" s="103"/>
      <c r="QXY75" s="103"/>
      <c r="QXZ75" s="103"/>
      <c r="QYA75" s="103"/>
      <c r="QYB75" s="103"/>
      <c r="QYC75" s="103"/>
      <c r="QYD75" s="103"/>
      <c r="QYE75" s="103"/>
      <c r="QYF75" s="103"/>
      <c r="QYG75" s="103"/>
      <c r="QYH75" s="103"/>
      <c r="QYI75" s="103"/>
      <c r="QYJ75" s="103"/>
      <c r="QYK75" s="103"/>
      <c r="QYL75" s="103"/>
      <c r="QYM75" s="103"/>
      <c r="QYN75" s="103"/>
      <c r="QYO75" s="103"/>
      <c r="QYP75" s="103"/>
      <c r="QYQ75" s="103"/>
      <c r="QYR75" s="103"/>
      <c r="QYS75" s="103"/>
      <c r="QYT75" s="103"/>
      <c r="QYU75" s="103"/>
      <c r="QYV75" s="103"/>
      <c r="QYW75" s="103"/>
      <c r="QYX75" s="103"/>
      <c r="QYY75" s="103"/>
      <c r="QYZ75" s="103"/>
      <c r="QZA75" s="103"/>
      <c r="QZB75" s="103"/>
      <c r="QZC75" s="103"/>
      <c r="QZD75" s="103"/>
      <c r="QZE75" s="103"/>
      <c r="QZF75" s="103"/>
      <c r="QZG75" s="103"/>
      <c r="QZH75" s="103"/>
      <c r="QZI75" s="103"/>
      <c r="QZJ75" s="103"/>
      <c r="QZK75" s="103"/>
      <c r="QZL75" s="103"/>
      <c r="QZM75" s="103"/>
      <c r="QZN75" s="103"/>
      <c r="QZO75" s="103"/>
      <c r="QZP75" s="103"/>
      <c r="QZQ75" s="103"/>
      <c r="QZR75" s="103"/>
      <c r="QZS75" s="103"/>
      <c r="QZT75" s="103"/>
      <c r="QZU75" s="103"/>
      <c r="QZV75" s="103"/>
      <c r="QZW75" s="103"/>
      <c r="QZX75" s="103"/>
      <c r="QZY75" s="103"/>
      <c r="QZZ75" s="103"/>
      <c r="RAA75" s="103"/>
      <c r="RAB75" s="103"/>
      <c r="RAC75" s="103"/>
      <c r="RAD75" s="103"/>
      <c r="RAE75" s="103"/>
      <c r="RAF75" s="103"/>
      <c r="RAG75" s="103"/>
      <c r="RAH75" s="103"/>
      <c r="RAI75" s="103"/>
      <c r="RAJ75" s="103"/>
      <c r="RAK75" s="103"/>
      <c r="RAL75" s="103"/>
      <c r="RAM75" s="103"/>
      <c r="RAN75" s="103"/>
      <c r="RAO75" s="103"/>
      <c r="RAP75" s="103"/>
      <c r="RAQ75" s="103"/>
      <c r="RAR75" s="103"/>
      <c r="RAS75" s="103"/>
      <c r="RAT75" s="103"/>
      <c r="RAU75" s="103"/>
      <c r="RAV75" s="103"/>
      <c r="RAW75" s="103"/>
      <c r="RAX75" s="103"/>
      <c r="RAY75" s="103"/>
      <c r="RAZ75" s="103"/>
      <c r="RBA75" s="103"/>
      <c r="RBB75" s="103"/>
      <c r="RBC75" s="103"/>
      <c r="RBD75" s="103"/>
      <c r="RBE75" s="103"/>
      <c r="RBF75" s="103"/>
      <c r="RBG75" s="103"/>
      <c r="RBH75" s="103"/>
      <c r="RBI75" s="103"/>
      <c r="RBJ75" s="103"/>
      <c r="RBK75" s="103"/>
      <c r="RBL75" s="103"/>
      <c r="RBM75" s="103"/>
      <c r="RBN75" s="103"/>
      <c r="RBO75" s="103"/>
      <c r="RBP75" s="103"/>
      <c r="RBQ75" s="103"/>
      <c r="RBR75" s="103"/>
      <c r="RBS75" s="103"/>
      <c r="RBT75" s="103"/>
      <c r="RBU75" s="103"/>
      <c r="RBV75" s="103"/>
      <c r="RBW75" s="103"/>
      <c r="RBX75" s="103"/>
      <c r="RBY75" s="103"/>
      <c r="RBZ75" s="103"/>
      <c r="RCA75" s="103"/>
      <c r="RCB75" s="103"/>
      <c r="RCC75" s="103"/>
      <c r="RCD75" s="103"/>
      <c r="RCE75" s="103"/>
      <c r="RCF75" s="103"/>
      <c r="RCG75" s="103"/>
      <c r="RCH75" s="103"/>
      <c r="RCI75" s="103"/>
      <c r="RCJ75" s="103"/>
      <c r="RCK75" s="103"/>
      <c r="RCL75" s="103"/>
      <c r="RCM75" s="103"/>
      <c r="RCN75" s="103"/>
      <c r="RCO75" s="103"/>
      <c r="RCP75" s="103"/>
      <c r="RCQ75" s="103"/>
      <c r="RCR75" s="103"/>
      <c r="RCS75" s="103"/>
      <c r="RCT75" s="103"/>
      <c r="RCU75" s="103"/>
      <c r="RCV75" s="103"/>
      <c r="RCW75" s="103"/>
      <c r="RCX75" s="103"/>
      <c r="RCY75" s="103"/>
      <c r="RCZ75" s="103"/>
      <c r="RDA75" s="103"/>
      <c r="RDB75" s="103"/>
      <c r="RDC75" s="103"/>
      <c r="RDD75" s="103"/>
      <c r="RDE75" s="103"/>
      <c r="RDF75" s="103"/>
      <c r="RDG75" s="103"/>
      <c r="RDH75" s="103"/>
      <c r="RDI75" s="103"/>
      <c r="RDJ75" s="103"/>
      <c r="RDK75" s="103"/>
      <c r="RDL75" s="103"/>
      <c r="RDM75" s="103"/>
      <c r="RDN75" s="103"/>
      <c r="RDO75" s="103"/>
      <c r="RDP75" s="103"/>
      <c r="RDQ75" s="103"/>
      <c r="RDR75" s="103"/>
      <c r="RDS75" s="103"/>
      <c r="RDT75" s="103"/>
      <c r="RDU75" s="103"/>
      <c r="RDV75" s="103"/>
      <c r="RDW75" s="103"/>
      <c r="RDX75" s="103"/>
      <c r="RDY75" s="103"/>
      <c r="RDZ75" s="103"/>
      <c r="REA75" s="103"/>
      <c r="REB75" s="103"/>
      <c r="REC75" s="103"/>
      <c r="RED75" s="103"/>
      <c r="REE75" s="103"/>
      <c r="REF75" s="103"/>
      <c r="REG75" s="103"/>
      <c r="REH75" s="103"/>
      <c r="REI75" s="103"/>
      <c r="REJ75" s="103"/>
      <c r="REK75" s="103"/>
      <c r="REL75" s="103"/>
      <c r="REM75" s="103"/>
      <c r="REN75" s="103"/>
      <c r="REO75" s="103"/>
      <c r="REP75" s="103"/>
      <c r="REQ75" s="103"/>
      <c r="RER75" s="103"/>
      <c r="RES75" s="103"/>
      <c r="RET75" s="103"/>
      <c r="REU75" s="103"/>
      <c r="REV75" s="103"/>
      <c r="REW75" s="103"/>
      <c r="REX75" s="103"/>
      <c r="REY75" s="103"/>
      <c r="REZ75" s="103"/>
      <c r="RFA75" s="103"/>
      <c r="RFB75" s="103"/>
      <c r="RFC75" s="103"/>
      <c r="RFD75" s="103"/>
      <c r="RFE75" s="103"/>
      <c r="RFF75" s="103"/>
      <c r="RFG75" s="103"/>
      <c r="RFH75" s="103"/>
      <c r="RFI75" s="103"/>
      <c r="RFJ75" s="103"/>
      <c r="RFK75" s="103"/>
      <c r="RFL75" s="103"/>
      <c r="RFM75" s="103"/>
      <c r="RFN75" s="103"/>
      <c r="RFO75" s="103"/>
      <c r="RFP75" s="103"/>
      <c r="RFQ75" s="103"/>
      <c r="RFR75" s="103"/>
      <c r="RFS75" s="103"/>
      <c r="RFT75" s="103"/>
      <c r="RFU75" s="103"/>
      <c r="RFV75" s="103"/>
      <c r="RFW75" s="103"/>
      <c r="RFX75" s="103"/>
      <c r="RFY75" s="103"/>
      <c r="RFZ75" s="103"/>
      <c r="RGA75" s="103"/>
      <c r="RGB75" s="103"/>
      <c r="RGC75" s="103"/>
      <c r="RGD75" s="103"/>
      <c r="RGE75" s="103"/>
      <c r="RGF75" s="103"/>
      <c r="RGG75" s="103"/>
      <c r="RGH75" s="103"/>
      <c r="RGI75" s="103"/>
      <c r="RGJ75" s="103"/>
      <c r="RGK75" s="103"/>
      <c r="RGL75" s="103"/>
      <c r="RGM75" s="103"/>
      <c r="RGN75" s="103"/>
      <c r="RGO75" s="103"/>
      <c r="RGP75" s="103"/>
      <c r="RGQ75" s="103"/>
      <c r="RGR75" s="103"/>
      <c r="RGS75" s="103"/>
      <c r="RGT75" s="103"/>
      <c r="RGU75" s="103"/>
      <c r="RGV75" s="103"/>
      <c r="RGW75" s="103"/>
      <c r="RGX75" s="103"/>
      <c r="RGY75" s="103"/>
      <c r="RGZ75" s="103"/>
      <c r="RHA75" s="103"/>
      <c r="RHB75" s="103"/>
      <c r="RHC75" s="103"/>
      <c r="RHD75" s="103"/>
      <c r="RHE75" s="103"/>
      <c r="RHF75" s="103"/>
      <c r="RHG75" s="103"/>
      <c r="RHH75" s="103"/>
      <c r="RHI75" s="103"/>
      <c r="RHJ75" s="103"/>
      <c r="RHK75" s="103"/>
      <c r="RHL75" s="103"/>
      <c r="RHM75" s="103"/>
      <c r="RHN75" s="103"/>
      <c r="RHO75" s="103"/>
      <c r="RHP75" s="103"/>
      <c r="RHQ75" s="103"/>
      <c r="RHR75" s="103"/>
      <c r="RHS75" s="103"/>
      <c r="RHT75" s="103"/>
      <c r="RHU75" s="103"/>
      <c r="RHV75" s="103"/>
      <c r="RHW75" s="103"/>
      <c r="RHX75" s="103"/>
      <c r="RHY75" s="103"/>
      <c r="RHZ75" s="103"/>
      <c r="RIA75" s="103"/>
      <c r="RIB75" s="103"/>
      <c r="RIC75" s="103"/>
      <c r="RID75" s="103"/>
      <c r="RIE75" s="103"/>
      <c r="RIF75" s="103"/>
      <c r="RIG75" s="103"/>
      <c r="RIH75" s="103"/>
      <c r="RII75" s="103"/>
      <c r="RIJ75" s="103"/>
      <c r="RIK75" s="103"/>
      <c r="RIL75" s="103"/>
      <c r="RIM75" s="103"/>
      <c r="RIN75" s="103"/>
      <c r="RIO75" s="103"/>
      <c r="RIP75" s="103"/>
      <c r="RIQ75" s="103"/>
      <c r="RIR75" s="103"/>
      <c r="RIS75" s="103"/>
      <c r="RIT75" s="103"/>
      <c r="RIU75" s="103"/>
      <c r="RIV75" s="103"/>
      <c r="RIW75" s="103"/>
      <c r="RIX75" s="103"/>
      <c r="RIY75" s="103"/>
      <c r="RIZ75" s="103"/>
      <c r="RJA75" s="103"/>
      <c r="RJB75" s="103"/>
      <c r="RJC75" s="103"/>
      <c r="RJD75" s="103"/>
      <c r="RJE75" s="103"/>
      <c r="RJF75" s="103"/>
      <c r="RJG75" s="103"/>
      <c r="RJH75" s="103"/>
      <c r="RJI75" s="103"/>
      <c r="RJJ75" s="103"/>
      <c r="RJK75" s="103"/>
      <c r="RJL75" s="103"/>
      <c r="RJM75" s="103"/>
      <c r="RJN75" s="103"/>
      <c r="RJO75" s="103"/>
      <c r="RJP75" s="103"/>
      <c r="RJQ75" s="103"/>
      <c r="RJR75" s="103"/>
      <c r="RJS75" s="103"/>
      <c r="RJT75" s="103"/>
      <c r="RJU75" s="103"/>
      <c r="RJV75" s="103"/>
      <c r="RJW75" s="103"/>
      <c r="RJX75" s="103"/>
      <c r="RJY75" s="103"/>
      <c r="RJZ75" s="103"/>
      <c r="RKA75" s="103"/>
      <c r="RKB75" s="103"/>
      <c r="RKC75" s="103"/>
      <c r="RKD75" s="103"/>
      <c r="RKE75" s="103"/>
      <c r="RKF75" s="103"/>
      <c r="RKG75" s="103"/>
      <c r="RKH75" s="103"/>
      <c r="RKI75" s="103"/>
      <c r="RKJ75" s="103"/>
      <c r="RKK75" s="103"/>
      <c r="RKL75" s="103"/>
      <c r="RKM75" s="103"/>
      <c r="RKN75" s="103"/>
      <c r="RKO75" s="103"/>
      <c r="RKP75" s="103"/>
      <c r="RKQ75" s="103"/>
      <c r="RKR75" s="103"/>
      <c r="RKS75" s="103"/>
      <c r="RKT75" s="103"/>
      <c r="RKU75" s="103"/>
      <c r="RKV75" s="103"/>
      <c r="RKW75" s="103"/>
      <c r="RKX75" s="103"/>
      <c r="RKY75" s="103"/>
      <c r="RKZ75" s="103"/>
      <c r="RLA75" s="103"/>
      <c r="RLB75" s="103"/>
      <c r="RLC75" s="103"/>
      <c r="RLD75" s="103"/>
      <c r="RLE75" s="103"/>
      <c r="RLF75" s="103"/>
      <c r="RLG75" s="103"/>
      <c r="RLH75" s="103"/>
      <c r="RLI75" s="103"/>
      <c r="RLJ75" s="103"/>
      <c r="RLK75" s="103"/>
      <c r="RLL75" s="103"/>
      <c r="RLM75" s="103"/>
      <c r="RLN75" s="103"/>
      <c r="RLO75" s="103"/>
      <c r="RLP75" s="103"/>
      <c r="RLQ75" s="103"/>
      <c r="RLR75" s="103"/>
      <c r="RLS75" s="103"/>
      <c r="RLT75" s="103"/>
      <c r="RLU75" s="103"/>
      <c r="RLV75" s="103"/>
      <c r="RLW75" s="103"/>
      <c r="RLX75" s="103"/>
      <c r="RLY75" s="103"/>
      <c r="RLZ75" s="103"/>
      <c r="RMA75" s="103"/>
      <c r="RMB75" s="103"/>
      <c r="RMC75" s="103"/>
      <c r="RMD75" s="103"/>
      <c r="RME75" s="103"/>
      <c r="RMF75" s="103"/>
      <c r="RMG75" s="103"/>
      <c r="RMH75" s="103"/>
      <c r="RMI75" s="103"/>
      <c r="RMJ75" s="103"/>
      <c r="RMK75" s="103"/>
      <c r="RML75" s="103"/>
      <c r="RMM75" s="103"/>
      <c r="RMN75" s="103"/>
      <c r="RMO75" s="103"/>
      <c r="RMP75" s="103"/>
      <c r="RMQ75" s="103"/>
      <c r="RMR75" s="103"/>
      <c r="RMS75" s="103"/>
      <c r="RMT75" s="103"/>
      <c r="RMU75" s="103"/>
      <c r="RMV75" s="103"/>
      <c r="RMW75" s="103"/>
      <c r="RMX75" s="103"/>
      <c r="RMY75" s="103"/>
      <c r="RMZ75" s="103"/>
      <c r="RNA75" s="103"/>
      <c r="RNB75" s="103"/>
      <c r="RNC75" s="103"/>
      <c r="RND75" s="103"/>
      <c r="RNE75" s="103"/>
      <c r="RNF75" s="103"/>
      <c r="RNG75" s="103"/>
      <c r="RNH75" s="103"/>
      <c r="RNI75" s="103"/>
      <c r="RNJ75" s="103"/>
      <c r="RNK75" s="103"/>
      <c r="RNL75" s="103"/>
      <c r="RNM75" s="103"/>
      <c r="RNN75" s="103"/>
      <c r="RNO75" s="103"/>
      <c r="RNP75" s="103"/>
      <c r="RNQ75" s="103"/>
      <c r="RNR75" s="103"/>
      <c r="RNS75" s="103"/>
      <c r="RNT75" s="103"/>
      <c r="RNU75" s="103"/>
      <c r="RNV75" s="103"/>
      <c r="RNW75" s="103"/>
      <c r="RNX75" s="103"/>
      <c r="RNY75" s="103"/>
      <c r="RNZ75" s="103"/>
      <c r="ROA75" s="103"/>
      <c r="ROB75" s="103"/>
      <c r="ROC75" s="103"/>
      <c r="ROD75" s="103"/>
      <c r="ROE75" s="103"/>
      <c r="ROF75" s="103"/>
      <c r="ROG75" s="103"/>
      <c r="ROH75" s="103"/>
      <c r="ROI75" s="103"/>
      <c r="ROJ75" s="103"/>
      <c r="ROK75" s="103"/>
      <c r="ROL75" s="103"/>
      <c r="ROM75" s="103"/>
      <c r="RON75" s="103"/>
      <c r="ROO75" s="103"/>
      <c r="ROP75" s="103"/>
      <c r="ROQ75" s="103"/>
      <c r="ROR75" s="103"/>
      <c r="ROS75" s="103"/>
      <c r="ROT75" s="103"/>
      <c r="ROU75" s="103"/>
      <c r="ROV75" s="103"/>
      <c r="ROW75" s="103"/>
      <c r="ROX75" s="103"/>
      <c r="ROY75" s="103"/>
      <c r="ROZ75" s="103"/>
      <c r="RPA75" s="103"/>
      <c r="RPB75" s="103"/>
      <c r="RPC75" s="103"/>
      <c r="RPD75" s="103"/>
      <c r="RPE75" s="103"/>
      <c r="RPF75" s="103"/>
      <c r="RPG75" s="103"/>
      <c r="RPH75" s="103"/>
      <c r="RPI75" s="103"/>
      <c r="RPJ75" s="103"/>
      <c r="RPK75" s="103"/>
      <c r="RPL75" s="103"/>
      <c r="RPM75" s="103"/>
      <c r="RPN75" s="103"/>
      <c r="RPO75" s="103"/>
      <c r="RPP75" s="103"/>
      <c r="RPQ75" s="103"/>
      <c r="RPR75" s="103"/>
      <c r="RPS75" s="103"/>
      <c r="RPT75" s="103"/>
      <c r="RPU75" s="103"/>
      <c r="RPV75" s="103"/>
      <c r="RPW75" s="103"/>
      <c r="RPX75" s="103"/>
      <c r="RPY75" s="103"/>
      <c r="RPZ75" s="103"/>
      <c r="RQA75" s="103"/>
      <c r="RQB75" s="103"/>
      <c r="RQC75" s="103"/>
      <c r="RQD75" s="103"/>
      <c r="RQE75" s="103"/>
      <c r="RQF75" s="103"/>
      <c r="RQG75" s="103"/>
      <c r="RQH75" s="103"/>
      <c r="RQI75" s="103"/>
      <c r="RQJ75" s="103"/>
      <c r="RQK75" s="103"/>
      <c r="RQL75" s="103"/>
      <c r="RQM75" s="103"/>
      <c r="RQN75" s="103"/>
      <c r="RQO75" s="103"/>
      <c r="RQP75" s="103"/>
      <c r="RQQ75" s="103"/>
      <c r="RQR75" s="103"/>
      <c r="RQS75" s="103"/>
      <c r="RQT75" s="103"/>
      <c r="RQU75" s="103"/>
      <c r="RQV75" s="103"/>
      <c r="RQW75" s="103"/>
      <c r="RQX75" s="103"/>
      <c r="RQY75" s="103"/>
      <c r="RQZ75" s="103"/>
      <c r="RRA75" s="103"/>
      <c r="RRB75" s="103"/>
      <c r="RRC75" s="103"/>
      <c r="RRD75" s="103"/>
      <c r="RRE75" s="103"/>
      <c r="RRF75" s="103"/>
      <c r="RRG75" s="103"/>
      <c r="RRH75" s="103"/>
      <c r="RRI75" s="103"/>
      <c r="RRJ75" s="103"/>
      <c r="RRK75" s="103"/>
      <c r="RRL75" s="103"/>
      <c r="RRM75" s="103"/>
      <c r="RRN75" s="103"/>
      <c r="RRO75" s="103"/>
      <c r="RRP75" s="103"/>
      <c r="RRQ75" s="103"/>
      <c r="RRR75" s="103"/>
      <c r="RRS75" s="103"/>
      <c r="RRT75" s="103"/>
      <c r="RRU75" s="103"/>
      <c r="RRV75" s="103"/>
      <c r="RRW75" s="103"/>
      <c r="RRX75" s="103"/>
      <c r="RRY75" s="103"/>
      <c r="RRZ75" s="103"/>
      <c r="RSA75" s="103"/>
      <c r="RSB75" s="103"/>
      <c r="RSC75" s="103"/>
      <c r="RSD75" s="103"/>
      <c r="RSE75" s="103"/>
      <c r="RSF75" s="103"/>
      <c r="RSG75" s="103"/>
      <c r="RSH75" s="103"/>
      <c r="RSI75" s="103"/>
      <c r="RSJ75" s="103"/>
      <c r="RSK75" s="103"/>
      <c r="RSL75" s="103"/>
      <c r="RSM75" s="103"/>
      <c r="RSN75" s="103"/>
      <c r="RSO75" s="103"/>
      <c r="RSP75" s="103"/>
      <c r="RSQ75" s="103"/>
      <c r="RSR75" s="103"/>
      <c r="RSS75" s="103"/>
      <c r="RST75" s="103"/>
      <c r="RSU75" s="103"/>
      <c r="RSV75" s="103"/>
      <c r="RSW75" s="103"/>
      <c r="RSX75" s="103"/>
      <c r="RSY75" s="103"/>
      <c r="RSZ75" s="103"/>
      <c r="RTA75" s="103"/>
      <c r="RTB75" s="103"/>
      <c r="RTC75" s="103"/>
      <c r="RTD75" s="103"/>
      <c r="RTE75" s="103"/>
      <c r="RTF75" s="103"/>
      <c r="RTG75" s="103"/>
      <c r="RTH75" s="103"/>
      <c r="RTI75" s="103"/>
      <c r="RTJ75" s="103"/>
      <c r="RTK75" s="103"/>
      <c r="RTL75" s="103"/>
      <c r="RTM75" s="103"/>
      <c r="RTN75" s="103"/>
      <c r="RTO75" s="103"/>
      <c r="RTP75" s="103"/>
      <c r="RTQ75" s="103"/>
      <c r="RTR75" s="103"/>
      <c r="RTS75" s="103"/>
      <c r="RTT75" s="103"/>
      <c r="RTU75" s="103"/>
      <c r="RTV75" s="103"/>
      <c r="RTW75" s="103"/>
      <c r="RTX75" s="103"/>
      <c r="RTY75" s="103"/>
      <c r="RTZ75" s="103"/>
      <c r="RUA75" s="103"/>
      <c r="RUB75" s="103"/>
      <c r="RUC75" s="103"/>
      <c r="RUD75" s="103"/>
      <c r="RUE75" s="103"/>
      <c r="RUF75" s="103"/>
      <c r="RUG75" s="103"/>
      <c r="RUH75" s="103"/>
      <c r="RUI75" s="103"/>
      <c r="RUJ75" s="103"/>
      <c r="RUK75" s="103"/>
      <c r="RUL75" s="103"/>
      <c r="RUM75" s="103"/>
      <c r="RUN75" s="103"/>
      <c r="RUO75" s="103"/>
      <c r="RUP75" s="103"/>
      <c r="RUQ75" s="103"/>
      <c r="RUR75" s="103"/>
      <c r="RUS75" s="103"/>
      <c r="RUT75" s="103"/>
      <c r="RUU75" s="103"/>
      <c r="RUV75" s="103"/>
      <c r="RUW75" s="103"/>
      <c r="RUX75" s="103"/>
      <c r="RUY75" s="103"/>
      <c r="RUZ75" s="103"/>
      <c r="RVA75" s="103"/>
      <c r="RVB75" s="103"/>
      <c r="RVC75" s="103"/>
      <c r="RVD75" s="103"/>
      <c r="RVE75" s="103"/>
      <c r="RVF75" s="103"/>
      <c r="RVG75" s="103"/>
      <c r="RVH75" s="103"/>
      <c r="RVI75" s="103"/>
      <c r="RVJ75" s="103"/>
      <c r="RVK75" s="103"/>
      <c r="RVL75" s="103"/>
      <c r="RVM75" s="103"/>
      <c r="RVN75" s="103"/>
      <c r="RVO75" s="103"/>
      <c r="RVP75" s="103"/>
      <c r="RVQ75" s="103"/>
      <c r="RVR75" s="103"/>
      <c r="RVS75" s="103"/>
      <c r="RVT75" s="103"/>
      <c r="RVU75" s="103"/>
      <c r="RVV75" s="103"/>
      <c r="RVW75" s="103"/>
      <c r="RVX75" s="103"/>
      <c r="RVY75" s="103"/>
      <c r="RVZ75" s="103"/>
      <c r="RWA75" s="103"/>
      <c r="RWB75" s="103"/>
      <c r="RWC75" s="103"/>
      <c r="RWD75" s="103"/>
      <c r="RWE75" s="103"/>
      <c r="RWF75" s="103"/>
      <c r="RWG75" s="103"/>
      <c r="RWH75" s="103"/>
      <c r="RWI75" s="103"/>
      <c r="RWJ75" s="103"/>
      <c r="RWK75" s="103"/>
      <c r="RWL75" s="103"/>
      <c r="RWM75" s="103"/>
      <c r="RWN75" s="103"/>
      <c r="RWO75" s="103"/>
      <c r="RWP75" s="103"/>
      <c r="RWQ75" s="103"/>
      <c r="RWR75" s="103"/>
      <c r="RWS75" s="103"/>
      <c r="RWT75" s="103"/>
      <c r="RWU75" s="103"/>
      <c r="RWV75" s="103"/>
      <c r="RWW75" s="103"/>
      <c r="RWX75" s="103"/>
      <c r="RWY75" s="103"/>
      <c r="RWZ75" s="103"/>
      <c r="RXA75" s="103"/>
      <c r="RXB75" s="103"/>
      <c r="RXC75" s="103"/>
      <c r="RXD75" s="103"/>
      <c r="RXE75" s="103"/>
      <c r="RXF75" s="103"/>
      <c r="RXG75" s="103"/>
      <c r="RXH75" s="103"/>
      <c r="RXI75" s="103"/>
      <c r="RXJ75" s="103"/>
      <c r="RXK75" s="103"/>
      <c r="RXL75" s="103"/>
      <c r="RXM75" s="103"/>
      <c r="RXN75" s="103"/>
      <c r="RXO75" s="103"/>
      <c r="RXP75" s="103"/>
      <c r="RXQ75" s="103"/>
      <c r="RXR75" s="103"/>
      <c r="RXS75" s="103"/>
      <c r="RXT75" s="103"/>
      <c r="RXU75" s="103"/>
      <c r="RXV75" s="103"/>
      <c r="RXW75" s="103"/>
      <c r="RXX75" s="103"/>
      <c r="RXY75" s="103"/>
      <c r="RXZ75" s="103"/>
      <c r="RYA75" s="103"/>
      <c r="RYB75" s="103"/>
      <c r="RYC75" s="103"/>
      <c r="RYD75" s="103"/>
      <c r="RYE75" s="103"/>
      <c r="RYF75" s="103"/>
      <c r="RYG75" s="103"/>
      <c r="RYH75" s="103"/>
      <c r="RYI75" s="103"/>
      <c r="RYJ75" s="103"/>
      <c r="RYK75" s="103"/>
      <c r="RYL75" s="103"/>
      <c r="RYM75" s="103"/>
      <c r="RYN75" s="103"/>
      <c r="RYO75" s="103"/>
      <c r="RYP75" s="103"/>
      <c r="RYQ75" s="103"/>
      <c r="RYR75" s="103"/>
      <c r="RYS75" s="103"/>
      <c r="RYT75" s="103"/>
      <c r="RYU75" s="103"/>
      <c r="RYV75" s="103"/>
      <c r="RYW75" s="103"/>
      <c r="RYX75" s="103"/>
      <c r="RYY75" s="103"/>
      <c r="RYZ75" s="103"/>
      <c r="RZA75" s="103"/>
      <c r="RZB75" s="103"/>
      <c r="RZC75" s="103"/>
      <c r="RZD75" s="103"/>
      <c r="RZE75" s="103"/>
      <c r="RZF75" s="103"/>
      <c r="RZG75" s="103"/>
      <c r="RZH75" s="103"/>
      <c r="RZI75" s="103"/>
      <c r="RZJ75" s="103"/>
      <c r="RZK75" s="103"/>
      <c r="RZL75" s="103"/>
      <c r="RZM75" s="103"/>
      <c r="RZN75" s="103"/>
      <c r="RZO75" s="103"/>
      <c r="RZP75" s="103"/>
      <c r="RZQ75" s="103"/>
      <c r="RZR75" s="103"/>
      <c r="RZS75" s="103"/>
      <c r="RZT75" s="103"/>
      <c r="RZU75" s="103"/>
      <c r="RZV75" s="103"/>
      <c r="RZW75" s="103"/>
      <c r="RZX75" s="103"/>
      <c r="RZY75" s="103"/>
      <c r="RZZ75" s="103"/>
      <c r="SAA75" s="103"/>
      <c r="SAB75" s="103"/>
      <c r="SAC75" s="103"/>
      <c r="SAD75" s="103"/>
      <c r="SAE75" s="103"/>
      <c r="SAF75" s="103"/>
      <c r="SAG75" s="103"/>
      <c r="SAH75" s="103"/>
      <c r="SAI75" s="103"/>
      <c r="SAJ75" s="103"/>
      <c r="SAK75" s="103"/>
      <c r="SAL75" s="103"/>
      <c r="SAM75" s="103"/>
      <c r="SAN75" s="103"/>
      <c r="SAO75" s="103"/>
      <c r="SAP75" s="103"/>
      <c r="SAQ75" s="103"/>
      <c r="SAR75" s="103"/>
      <c r="SAS75" s="103"/>
      <c r="SAT75" s="103"/>
      <c r="SAU75" s="103"/>
      <c r="SAV75" s="103"/>
      <c r="SAW75" s="103"/>
      <c r="SAX75" s="103"/>
      <c r="SAY75" s="103"/>
      <c r="SAZ75" s="103"/>
      <c r="SBA75" s="103"/>
      <c r="SBB75" s="103"/>
      <c r="SBC75" s="103"/>
      <c r="SBD75" s="103"/>
      <c r="SBE75" s="103"/>
      <c r="SBF75" s="103"/>
      <c r="SBG75" s="103"/>
      <c r="SBH75" s="103"/>
      <c r="SBI75" s="103"/>
      <c r="SBJ75" s="103"/>
      <c r="SBK75" s="103"/>
      <c r="SBL75" s="103"/>
      <c r="SBM75" s="103"/>
      <c r="SBN75" s="103"/>
      <c r="SBO75" s="103"/>
      <c r="SBP75" s="103"/>
      <c r="SBQ75" s="103"/>
      <c r="SBR75" s="103"/>
      <c r="SBS75" s="103"/>
      <c r="SBT75" s="103"/>
      <c r="SBU75" s="103"/>
      <c r="SBV75" s="103"/>
      <c r="SBW75" s="103"/>
      <c r="SBX75" s="103"/>
      <c r="SBY75" s="103"/>
      <c r="SBZ75" s="103"/>
      <c r="SCA75" s="103"/>
      <c r="SCB75" s="103"/>
      <c r="SCC75" s="103"/>
      <c r="SCD75" s="103"/>
      <c r="SCE75" s="103"/>
      <c r="SCF75" s="103"/>
      <c r="SCG75" s="103"/>
      <c r="SCH75" s="103"/>
      <c r="SCI75" s="103"/>
      <c r="SCJ75" s="103"/>
      <c r="SCK75" s="103"/>
      <c r="SCL75" s="103"/>
      <c r="SCM75" s="103"/>
      <c r="SCN75" s="103"/>
      <c r="SCO75" s="103"/>
      <c r="SCP75" s="103"/>
      <c r="SCQ75" s="103"/>
      <c r="SCR75" s="103"/>
      <c r="SCS75" s="103"/>
      <c r="SCT75" s="103"/>
      <c r="SCU75" s="103"/>
      <c r="SCV75" s="103"/>
      <c r="SCW75" s="103"/>
      <c r="SCX75" s="103"/>
      <c r="SCY75" s="103"/>
      <c r="SCZ75" s="103"/>
      <c r="SDA75" s="103"/>
      <c r="SDB75" s="103"/>
      <c r="SDC75" s="103"/>
      <c r="SDD75" s="103"/>
      <c r="SDE75" s="103"/>
      <c r="SDF75" s="103"/>
      <c r="SDG75" s="103"/>
      <c r="SDH75" s="103"/>
      <c r="SDI75" s="103"/>
      <c r="SDJ75" s="103"/>
      <c r="SDK75" s="103"/>
      <c r="SDL75" s="103"/>
      <c r="SDM75" s="103"/>
      <c r="SDN75" s="103"/>
      <c r="SDO75" s="103"/>
      <c r="SDP75" s="103"/>
      <c r="SDQ75" s="103"/>
      <c r="SDR75" s="103"/>
      <c r="SDS75" s="103"/>
      <c r="SDT75" s="103"/>
      <c r="SDU75" s="103"/>
      <c r="SDV75" s="103"/>
      <c r="SDW75" s="103"/>
      <c r="SDX75" s="103"/>
      <c r="SDY75" s="103"/>
      <c r="SDZ75" s="103"/>
      <c r="SEA75" s="103"/>
      <c r="SEB75" s="103"/>
      <c r="SEC75" s="103"/>
      <c r="SED75" s="103"/>
      <c r="SEE75" s="103"/>
      <c r="SEF75" s="103"/>
      <c r="SEG75" s="103"/>
      <c r="SEH75" s="103"/>
      <c r="SEI75" s="103"/>
      <c r="SEJ75" s="103"/>
      <c r="SEK75" s="103"/>
      <c r="SEL75" s="103"/>
      <c r="SEM75" s="103"/>
      <c r="SEN75" s="103"/>
      <c r="SEO75" s="103"/>
      <c r="SEP75" s="103"/>
      <c r="SEQ75" s="103"/>
      <c r="SER75" s="103"/>
      <c r="SES75" s="103"/>
      <c r="SET75" s="103"/>
      <c r="SEU75" s="103"/>
      <c r="SEV75" s="103"/>
      <c r="SEW75" s="103"/>
      <c r="SEX75" s="103"/>
      <c r="SEY75" s="103"/>
      <c r="SEZ75" s="103"/>
      <c r="SFA75" s="103"/>
      <c r="SFB75" s="103"/>
      <c r="SFC75" s="103"/>
      <c r="SFD75" s="103"/>
      <c r="SFE75" s="103"/>
      <c r="SFF75" s="103"/>
      <c r="SFG75" s="103"/>
      <c r="SFH75" s="103"/>
      <c r="SFI75" s="103"/>
      <c r="SFJ75" s="103"/>
      <c r="SFK75" s="103"/>
      <c r="SFL75" s="103"/>
      <c r="SFM75" s="103"/>
      <c r="SFN75" s="103"/>
      <c r="SFO75" s="103"/>
      <c r="SFP75" s="103"/>
      <c r="SFQ75" s="103"/>
      <c r="SFR75" s="103"/>
      <c r="SFS75" s="103"/>
      <c r="SFT75" s="103"/>
      <c r="SFU75" s="103"/>
      <c r="SFV75" s="103"/>
      <c r="SFW75" s="103"/>
      <c r="SFX75" s="103"/>
      <c r="SFY75" s="103"/>
      <c r="SFZ75" s="103"/>
      <c r="SGA75" s="103"/>
      <c r="SGB75" s="103"/>
      <c r="SGC75" s="103"/>
      <c r="SGD75" s="103"/>
      <c r="SGE75" s="103"/>
      <c r="SGF75" s="103"/>
      <c r="SGG75" s="103"/>
      <c r="SGH75" s="103"/>
      <c r="SGI75" s="103"/>
      <c r="SGJ75" s="103"/>
      <c r="SGK75" s="103"/>
      <c r="SGL75" s="103"/>
      <c r="SGM75" s="103"/>
      <c r="SGN75" s="103"/>
      <c r="SGO75" s="103"/>
      <c r="SGP75" s="103"/>
      <c r="SGQ75" s="103"/>
      <c r="SGR75" s="103"/>
      <c r="SGS75" s="103"/>
      <c r="SGT75" s="103"/>
      <c r="SGU75" s="103"/>
      <c r="SGV75" s="103"/>
      <c r="SGW75" s="103"/>
      <c r="SGX75" s="103"/>
      <c r="SGY75" s="103"/>
      <c r="SGZ75" s="103"/>
      <c r="SHA75" s="103"/>
      <c r="SHB75" s="103"/>
      <c r="SHC75" s="103"/>
      <c r="SHD75" s="103"/>
      <c r="SHE75" s="103"/>
      <c r="SHF75" s="103"/>
      <c r="SHG75" s="103"/>
      <c r="SHH75" s="103"/>
      <c r="SHI75" s="103"/>
      <c r="SHJ75" s="103"/>
      <c r="SHK75" s="103"/>
      <c r="SHL75" s="103"/>
      <c r="SHM75" s="103"/>
      <c r="SHN75" s="103"/>
      <c r="SHO75" s="103"/>
      <c r="SHP75" s="103"/>
      <c r="SHQ75" s="103"/>
      <c r="SHR75" s="103"/>
      <c r="SHS75" s="103"/>
      <c r="SHT75" s="103"/>
      <c r="SHU75" s="103"/>
      <c r="SHV75" s="103"/>
      <c r="SHW75" s="103"/>
      <c r="SHX75" s="103"/>
      <c r="SHY75" s="103"/>
      <c r="SHZ75" s="103"/>
      <c r="SIA75" s="103"/>
      <c r="SIB75" s="103"/>
      <c r="SIC75" s="103"/>
      <c r="SID75" s="103"/>
      <c r="SIE75" s="103"/>
      <c r="SIF75" s="103"/>
      <c r="SIG75" s="103"/>
      <c r="SIH75" s="103"/>
      <c r="SII75" s="103"/>
      <c r="SIJ75" s="103"/>
      <c r="SIK75" s="103"/>
      <c r="SIL75" s="103"/>
      <c r="SIM75" s="103"/>
      <c r="SIN75" s="103"/>
      <c r="SIO75" s="103"/>
      <c r="SIP75" s="103"/>
      <c r="SIQ75" s="103"/>
      <c r="SIR75" s="103"/>
      <c r="SIS75" s="103"/>
      <c r="SIT75" s="103"/>
      <c r="SIU75" s="103"/>
      <c r="SIV75" s="103"/>
      <c r="SIW75" s="103"/>
      <c r="SIX75" s="103"/>
      <c r="SIY75" s="103"/>
      <c r="SIZ75" s="103"/>
      <c r="SJA75" s="103"/>
      <c r="SJB75" s="103"/>
      <c r="SJC75" s="103"/>
      <c r="SJD75" s="103"/>
      <c r="SJE75" s="103"/>
      <c r="SJF75" s="103"/>
      <c r="SJG75" s="103"/>
      <c r="SJH75" s="103"/>
      <c r="SJI75" s="103"/>
      <c r="SJJ75" s="103"/>
      <c r="SJK75" s="103"/>
      <c r="SJL75" s="103"/>
      <c r="SJM75" s="103"/>
      <c r="SJN75" s="103"/>
      <c r="SJO75" s="103"/>
      <c r="SJP75" s="103"/>
      <c r="SJQ75" s="103"/>
      <c r="SJR75" s="103"/>
      <c r="SJS75" s="103"/>
      <c r="SJT75" s="103"/>
      <c r="SJU75" s="103"/>
      <c r="SJV75" s="103"/>
      <c r="SJW75" s="103"/>
      <c r="SJX75" s="103"/>
      <c r="SJY75" s="103"/>
      <c r="SJZ75" s="103"/>
      <c r="SKA75" s="103"/>
      <c r="SKB75" s="103"/>
      <c r="SKC75" s="103"/>
      <c r="SKD75" s="103"/>
      <c r="SKE75" s="103"/>
      <c r="SKF75" s="103"/>
      <c r="SKG75" s="103"/>
      <c r="SKH75" s="103"/>
      <c r="SKI75" s="103"/>
      <c r="SKJ75" s="103"/>
      <c r="SKK75" s="103"/>
      <c r="SKL75" s="103"/>
      <c r="SKM75" s="103"/>
      <c r="SKN75" s="103"/>
      <c r="SKO75" s="103"/>
      <c r="SKP75" s="103"/>
      <c r="SKQ75" s="103"/>
      <c r="SKR75" s="103"/>
      <c r="SKS75" s="103"/>
      <c r="SKT75" s="103"/>
      <c r="SKU75" s="103"/>
      <c r="SKV75" s="103"/>
      <c r="SKW75" s="103"/>
      <c r="SKX75" s="103"/>
      <c r="SKY75" s="103"/>
      <c r="SKZ75" s="103"/>
      <c r="SLA75" s="103"/>
      <c r="SLB75" s="103"/>
      <c r="SLC75" s="103"/>
      <c r="SLD75" s="103"/>
      <c r="SLE75" s="103"/>
      <c r="SLF75" s="103"/>
      <c r="SLG75" s="103"/>
      <c r="SLH75" s="103"/>
      <c r="SLI75" s="103"/>
      <c r="SLJ75" s="103"/>
      <c r="SLK75" s="103"/>
      <c r="SLL75" s="103"/>
      <c r="SLM75" s="103"/>
      <c r="SLN75" s="103"/>
      <c r="SLO75" s="103"/>
      <c r="SLP75" s="103"/>
      <c r="SLQ75" s="103"/>
      <c r="SLR75" s="103"/>
      <c r="SLS75" s="103"/>
      <c r="SLT75" s="103"/>
      <c r="SLU75" s="103"/>
      <c r="SLV75" s="103"/>
      <c r="SLW75" s="103"/>
      <c r="SLX75" s="103"/>
      <c r="SLY75" s="103"/>
      <c r="SLZ75" s="103"/>
      <c r="SMA75" s="103"/>
      <c r="SMB75" s="103"/>
      <c r="SMC75" s="103"/>
      <c r="SMD75" s="103"/>
      <c r="SME75" s="103"/>
      <c r="SMF75" s="103"/>
      <c r="SMG75" s="103"/>
      <c r="SMH75" s="103"/>
      <c r="SMI75" s="103"/>
      <c r="SMJ75" s="103"/>
      <c r="SMK75" s="103"/>
      <c r="SML75" s="103"/>
      <c r="SMM75" s="103"/>
      <c r="SMN75" s="103"/>
      <c r="SMO75" s="103"/>
      <c r="SMP75" s="103"/>
      <c r="SMQ75" s="103"/>
      <c r="SMR75" s="103"/>
      <c r="SMS75" s="103"/>
      <c r="SMT75" s="103"/>
      <c r="SMU75" s="103"/>
      <c r="SMV75" s="103"/>
      <c r="SMW75" s="103"/>
      <c r="SMX75" s="103"/>
      <c r="SMY75" s="103"/>
      <c r="SMZ75" s="103"/>
      <c r="SNA75" s="103"/>
      <c r="SNB75" s="103"/>
      <c r="SNC75" s="103"/>
      <c r="SND75" s="103"/>
      <c r="SNE75" s="103"/>
      <c r="SNF75" s="103"/>
      <c r="SNG75" s="103"/>
      <c r="SNH75" s="103"/>
      <c r="SNI75" s="103"/>
      <c r="SNJ75" s="103"/>
      <c r="SNK75" s="103"/>
      <c r="SNL75" s="103"/>
      <c r="SNM75" s="103"/>
      <c r="SNN75" s="103"/>
      <c r="SNO75" s="103"/>
      <c r="SNP75" s="103"/>
      <c r="SNQ75" s="103"/>
      <c r="SNR75" s="103"/>
      <c r="SNS75" s="103"/>
      <c r="SNT75" s="103"/>
      <c r="SNU75" s="103"/>
      <c r="SNV75" s="103"/>
      <c r="SNW75" s="103"/>
      <c r="SNX75" s="103"/>
      <c r="SNY75" s="103"/>
      <c r="SNZ75" s="103"/>
      <c r="SOA75" s="103"/>
      <c r="SOB75" s="103"/>
      <c r="SOC75" s="103"/>
      <c r="SOD75" s="103"/>
      <c r="SOE75" s="103"/>
      <c r="SOF75" s="103"/>
      <c r="SOG75" s="103"/>
      <c r="SOH75" s="103"/>
      <c r="SOI75" s="103"/>
      <c r="SOJ75" s="103"/>
      <c r="SOK75" s="103"/>
      <c r="SOL75" s="103"/>
      <c r="SOM75" s="103"/>
      <c r="SON75" s="103"/>
      <c r="SOO75" s="103"/>
      <c r="SOP75" s="103"/>
      <c r="SOQ75" s="103"/>
      <c r="SOR75" s="103"/>
      <c r="SOS75" s="103"/>
      <c r="SOT75" s="103"/>
      <c r="SOU75" s="103"/>
      <c r="SOV75" s="103"/>
      <c r="SOW75" s="103"/>
      <c r="SOX75" s="103"/>
      <c r="SOY75" s="103"/>
      <c r="SOZ75" s="103"/>
      <c r="SPA75" s="103"/>
      <c r="SPB75" s="103"/>
      <c r="SPC75" s="103"/>
      <c r="SPD75" s="103"/>
      <c r="SPE75" s="103"/>
      <c r="SPF75" s="103"/>
      <c r="SPG75" s="103"/>
      <c r="SPH75" s="103"/>
      <c r="SPI75" s="103"/>
      <c r="SPJ75" s="103"/>
      <c r="SPK75" s="103"/>
      <c r="SPL75" s="103"/>
      <c r="SPM75" s="103"/>
      <c r="SPN75" s="103"/>
      <c r="SPO75" s="103"/>
      <c r="SPP75" s="103"/>
      <c r="SPQ75" s="103"/>
      <c r="SPR75" s="103"/>
      <c r="SPS75" s="103"/>
      <c r="SPT75" s="103"/>
      <c r="SPU75" s="103"/>
      <c r="SPV75" s="103"/>
      <c r="SPW75" s="103"/>
      <c r="SPX75" s="103"/>
      <c r="SPY75" s="103"/>
      <c r="SPZ75" s="103"/>
      <c r="SQA75" s="103"/>
      <c r="SQB75" s="103"/>
      <c r="SQC75" s="103"/>
      <c r="SQD75" s="103"/>
      <c r="SQE75" s="103"/>
      <c r="SQF75" s="103"/>
      <c r="SQG75" s="103"/>
      <c r="SQH75" s="103"/>
      <c r="SQI75" s="103"/>
      <c r="SQJ75" s="103"/>
      <c r="SQK75" s="103"/>
      <c r="SQL75" s="103"/>
      <c r="SQM75" s="103"/>
      <c r="SQN75" s="103"/>
      <c r="SQO75" s="103"/>
      <c r="SQP75" s="103"/>
      <c r="SQQ75" s="103"/>
      <c r="SQR75" s="103"/>
      <c r="SQS75" s="103"/>
      <c r="SQT75" s="103"/>
      <c r="SQU75" s="103"/>
      <c r="SQV75" s="103"/>
      <c r="SQW75" s="103"/>
      <c r="SQX75" s="103"/>
      <c r="SQY75" s="103"/>
      <c r="SQZ75" s="103"/>
      <c r="SRA75" s="103"/>
      <c r="SRB75" s="103"/>
      <c r="SRC75" s="103"/>
      <c r="SRD75" s="103"/>
      <c r="SRE75" s="103"/>
      <c r="SRF75" s="103"/>
      <c r="SRG75" s="103"/>
      <c r="SRH75" s="103"/>
      <c r="SRI75" s="103"/>
      <c r="SRJ75" s="103"/>
      <c r="SRK75" s="103"/>
      <c r="SRL75" s="103"/>
      <c r="SRM75" s="103"/>
      <c r="SRN75" s="103"/>
      <c r="SRO75" s="103"/>
      <c r="SRP75" s="103"/>
      <c r="SRQ75" s="103"/>
      <c r="SRR75" s="103"/>
      <c r="SRS75" s="103"/>
      <c r="SRT75" s="103"/>
      <c r="SRU75" s="103"/>
      <c r="SRV75" s="103"/>
      <c r="SRW75" s="103"/>
      <c r="SRX75" s="103"/>
      <c r="SRY75" s="103"/>
      <c r="SRZ75" s="103"/>
      <c r="SSA75" s="103"/>
      <c r="SSB75" s="103"/>
      <c r="SSC75" s="103"/>
      <c r="SSD75" s="103"/>
      <c r="SSE75" s="103"/>
      <c r="SSF75" s="103"/>
      <c r="SSG75" s="103"/>
      <c r="SSH75" s="103"/>
      <c r="SSI75" s="103"/>
      <c r="SSJ75" s="103"/>
      <c r="SSK75" s="103"/>
      <c r="SSL75" s="103"/>
      <c r="SSM75" s="103"/>
      <c r="SSN75" s="103"/>
      <c r="SSO75" s="103"/>
      <c r="SSP75" s="103"/>
      <c r="SSQ75" s="103"/>
      <c r="SSR75" s="103"/>
      <c r="SSS75" s="103"/>
      <c r="SST75" s="103"/>
      <c r="SSU75" s="103"/>
      <c r="SSV75" s="103"/>
      <c r="SSW75" s="103"/>
      <c r="SSX75" s="103"/>
      <c r="SSY75" s="103"/>
      <c r="SSZ75" s="103"/>
      <c r="STA75" s="103"/>
      <c r="STB75" s="103"/>
      <c r="STC75" s="103"/>
      <c r="STD75" s="103"/>
      <c r="STE75" s="103"/>
      <c r="STF75" s="103"/>
      <c r="STG75" s="103"/>
      <c r="STH75" s="103"/>
      <c r="STI75" s="103"/>
      <c r="STJ75" s="103"/>
      <c r="STK75" s="103"/>
      <c r="STL75" s="103"/>
      <c r="STM75" s="103"/>
      <c r="STN75" s="103"/>
      <c r="STO75" s="103"/>
      <c r="STP75" s="103"/>
      <c r="STQ75" s="103"/>
      <c r="STR75" s="103"/>
      <c r="STS75" s="103"/>
      <c r="STT75" s="103"/>
      <c r="STU75" s="103"/>
      <c r="STV75" s="103"/>
      <c r="STW75" s="103"/>
      <c r="STX75" s="103"/>
      <c r="STY75" s="103"/>
      <c r="STZ75" s="103"/>
      <c r="SUA75" s="103"/>
      <c r="SUB75" s="103"/>
      <c r="SUC75" s="103"/>
      <c r="SUD75" s="103"/>
      <c r="SUE75" s="103"/>
      <c r="SUF75" s="103"/>
      <c r="SUG75" s="103"/>
      <c r="SUH75" s="103"/>
      <c r="SUI75" s="103"/>
      <c r="SUJ75" s="103"/>
      <c r="SUK75" s="103"/>
      <c r="SUL75" s="103"/>
      <c r="SUM75" s="103"/>
      <c r="SUN75" s="103"/>
      <c r="SUO75" s="103"/>
      <c r="SUP75" s="103"/>
      <c r="SUQ75" s="103"/>
      <c r="SUR75" s="103"/>
      <c r="SUS75" s="103"/>
      <c r="SUT75" s="103"/>
      <c r="SUU75" s="103"/>
      <c r="SUV75" s="103"/>
      <c r="SUW75" s="103"/>
      <c r="SUX75" s="103"/>
      <c r="SUY75" s="103"/>
      <c r="SUZ75" s="103"/>
      <c r="SVA75" s="103"/>
      <c r="SVB75" s="103"/>
      <c r="SVC75" s="103"/>
      <c r="SVD75" s="103"/>
      <c r="SVE75" s="103"/>
      <c r="SVF75" s="103"/>
      <c r="SVG75" s="103"/>
      <c r="SVH75" s="103"/>
      <c r="SVI75" s="103"/>
      <c r="SVJ75" s="103"/>
      <c r="SVK75" s="103"/>
      <c r="SVL75" s="103"/>
      <c r="SVM75" s="103"/>
      <c r="SVN75" s="103"/>
      <c r="SVO75" s="103"/>
      <c r="SVP75" s="103"/>
      <c r="SVQ75" s="103"/>
      <c r="SVR75" s="103"/>
      <c r="SVS75" s="103"/>
      <c r="SVT75" s="103"/>
      <c r="SVU75" s="103"/>
      <c r="SVV75" s="103"/>
      <c r="SVW75" s="103"/>
      <c r="SVX75" s="103"/>
      <c r="SVY75" s="103"/>
      <c r="SVZ75" s="103"/>
      <c r="SWA75" s="103"/>
      <c r="SWB75" s="103"/>
      <c r="SWC75" s="103"/>
      <c r="SWD75" s="103"/>
      <c r="SWE75" s="103"/>
      <c r="SWF75" s="103"/>
      <c r="SWG75" s="103"/>
      <c r="SWH75" s="103"/>
      <c r="SWI75" s="103"/>
      <c r="SWJ75" s="103"/>
      <c r="SWK75" s="103"/>
      <c r="SWL75" s="103"/>
      <c r="SWM75" s="103"/>
      <c r="SWN75" s="103"/>
      <c r="SWO75" s="103"/>
      <c r="SWP75" s="103"/>
      <c r="SWQ75" s="103"/>
      <c r="SWR75" s="103"/>
      <c r="SWS75" s="103"/>
      <c r="SWT75" s="103"/>
      <c r="SWU75" s="103"/>
      <c r="SWV75" s="103"/>
      <c r="SWW75" s="103"/>
      <c r="SWX75" s="103"/>
      <c r="SWY75" s="103"/>
      <c r="SWZ75" s="103"/>
      <c r="SXA75" s="103"/>
      <c r="SXB75" s="103"/>
      <c r="SXC75" s="103"/>
      <c r="SXD75" s="103"/>
      <c r="SXE75" s="103"/>
      <c r="SXF75" s="103"/>
      <c r="SXG75" s="103"/>
      <c r="SXH75" s="103"/>
      <c r="SXI75" s="103"/>
      <c r="SXJ75" s="103"/>
      <c r="SXK75" s="103"/>
      <c r="SXL75" s="103"/>
      <c r="SXM75" s="103"/>
      <c r="SXN75" s="103"/>
      <c r="SXO75" s="103"/>
      <c r="SXP75" s="103"/>
      <c r="SXQ75" s="103"/>
      <c r="SXR75" s="103"/>
      <c r="SXS75" s="103"/>
      <c r="SXT75" s="103"/>
      <c r="SXU75" s="103"/>
      <c r="SXV75" s="103"/>
      <c r="SXW75" s="103"/>
      <c r="SXX75" s="103"/>
      <c r="SXY75" s="103"/>
      <c r="SXZ75" s="103"/>
      <c r="SYA75" s="103"/>
      <c r="SYB75" s="103"/>
      <c r="SYC75" s="103"/>
      <c r="SYD75" s="103"/>
      <c r="SYE75" s="103"/>
      <c r="SYF75" s="103"/>
      <c r="SYG75" s="103"/>
      <c r="SYH75" s="103"/>
      <c r="SYI75" s="103"/>
      <c r="SYJ75" s="103"/>
      <c r="SYK75" s="103"/>
      <c r="SYL75" s="103"/>
      <c r="SYM75" s="103"/>
      <c r="SYN75" s="103"/>
      <c r="SYO75" s="103"/>
      <c r="SYP75" s="103"/>
      <c r="SYQ75" s="103"/>
      <c r="SYR75" s="103"/>
      <c r="SYS75" s="103"/>
      <c r="SYT75" s="103"/>
      <c r="SYU75" s="103"/>
      <c r="SYV75" s="103"/>
      <c r="SYW75" s="103"/>
      <c r="SYX75" s="103"/>
      <c r="SYY75" s="103"/>
      <c r="SYZ75" s="103"/>
      <c r="SZA75" s="103"/>
      <c r="SZB75" s="103"/>
      <c r="SZC75" s="103"/>
      <c r="SZD75" s="103"/>
      <c r="SZE75" s="103"/>
      <c r="SZF75" s="103"/>
      <c r="SZG75" s="103"/>
      <c r="SZH75" s="103"/>
      <c r="SZI75" s="103"/>
      <c r="SZJ75" s="103"/>
      <c r="SZK75" s="103"/>
      <c r="SZL75" s="103"/>
      <c r="SZM75" s="103"/>
      <c r="SZN75" s="103"/>
      <c r="SZO75" s="103"/>
      <c r="SZP75" s="103"/>
      <c r="SZQ75" s="103"/>
      <c r="SZR75" s="103"/>
      <c r="SZS75" s="103"/>
      <c r="SZT75" s="103"/>
      <c r="SZU75" s="103"/>
      <c r="SZV75" s="103"/>
      <c r="SZW75" s="103"/>
      <c r="SZX75" s="103"/>
      <c r="SZY75" s="103"/>
      <c r="SZZ75" s="103"/>
      <c r="TAA75" s="103"/>
      <c r="TAB75" s="103"/>
      <c r="TAC75" s="103"/>
      <c r="TAD75" s="103"/>
      <c r="TAE75" s="103"/>
      <c r="TAF75" s="103"/>
      <c r="TAG75" s="103"/>
      <c r="TAH75" s="103"/>
      <c r="TAI75" s="103"/>
      <c r="TAJ75" s="103"/>
      <c r="TAK75" s="103"/>
      <c r="TAL75" s="103"/>
      <c r="TAM75" s="103"/>
      <c r="TAN75" s="103"/>
      <c r="TAO75" s="103"/>
      <c r="TAP75" s="103"/>
      <c r="TAQ75" s="103"/>
      <c r="TAR75" s="103"/>
      <c r="TAS75" s="103"/>
      <c r="TAT75" s="103"/>
      <c r="TAU75" s="103"/>
      <c r="TAV75" s="103"/>
      <c r="TAW75" s="103"/>
      <c r="TAX75" s="103"/>
      <c r="TAY75" s="103"/>
      <c r="TAZ75" s="103"/>
      <c r="TBA75" s="103"/>
      <c r="TBB75" s="103"/>
      <c r="TBC75" s="103"/>
      <c r="TBD75" s="103"/>
      <c r="TBE75" s="103"/>
      <c r="TBF75" s="103"/>
      <c r="TBG75" s="103"/>
      <c r="TBH75" s="103"/>
      <c r="TBI75" s="103"/>
      <c r="TBJ75" s="103"/>
      <c r="TBK75" s="103"/>
      <c r="TBL75" s="103"/>
      <c r="TBM75" s="103"/>
      <c r="TBN75" s="103"/>
      <c r="TBO75" s="103"/>
      <c r="TBP75" s="103"/>
      <c r="TBQ75" s="103"/>
      <c r="TBR75" s="103"/>
      <c r="TBS75" s="103"/>
      <c r="TBT75" s="103"/>
      <c r="TBU75" s="103"/>
      <c r="TBV75" s="103"/>
      <c r="TBW75" s="103"/>
      <c r="TBX75" s="103"/>
      <c r="TBY75" s="103"/>
      <c r="TBZ75" s="103"/>
      <c r="TCA75" s="103"/>
      <c r="TCB75" s="103"/>
      <c r="TCC75" s="103"/>
      <c r="TCD75" s="103"/>
      <c r="TCE75" s="103"/>
      <c r="TCF75" s="103"/>
      <c r="TCG75" s="103"/>
      <c r="TCH75" s="103"/>
      <c r="TCI75" s="103"/>
      <c r="TCJ75" s="103"/>
      <c r="TCK75" s="103"/>
      <c r="TCL75" s="103"/>
      <c r="TCM75" s="103"/>
      <c r="TCN75" s="103"/>
      <c r="TCO75" s="103"/>
      <c r="TCP75" s="103"/>
      <c r="TCQ75" s="103"/>
      <c r="TCR75" s="103"/>
      <c r="TCS75" s="103"/>
      <c r="TCT75" s="103"/>
      <c r="TCU75" s="103"/>
      <c r="TCV75" s="103"/>
      <c r="TCW75" s="103"/>
      <c r="TCX75" s="103"/>
      <c r="TCY75" s="103"/>
      <c r="TCZ75" s="103"/>
      <c r="TDA75" s="103"/>
      <c r="TDB75" s="103"/>
      <c r="TDC75" s="103"/>
      <c r="TDD75" s="103"/>
      <c r="TDE75" s="103"/>
      <c r="TDF75" s="103"/>
      <c r="TDG75" s="103"/>
      <c r="TDH75" s="103"/>
      <c r="TDI75" s="103"/>
      <c r="TDJ75" s="103"/>
      <c r="TDK75" s="103"/>
      <c r="TDL75" s="103"/>
      <c r="TDM75" s="103"/>
      <c r="TDN75" s="103"/>
      <c r="TDO75" s="103"/>
      <c r="TDP75" s="103"/>
      <c r="TDQ75" s="103"/>
      <c r="TDR75" s="103"/>
      <c r="TDS75" s="103"/>
      <c r="TDT75" s="103"/>
      <c r="TDU75" s="103"/>
      <c r="TDV75" s="103"/>
      <c r="TDW75" s="103"/>
      <c r="TDX75" s="103"/>
      <c r="TDY75" s="103"/>
      <c r="TDZ75" s="103"/>
      <c r="TEA75" s="103"/>
      <c r="TEB75" s="103"/>
      <c r="TEC75" s="103"/>
      <c r="TED75" s="103"/>
      <c r="TEE75" s="103"/>
      <c r="TEF75" s="103"/>
      <c r="TEG75" s="103"/>
      <c r="TEH75" s="103"/>
      <c r="TEI75" s="103"/>
      <c r="TEJ75" s="103"/>
      <c r="TEK75" s="103"/>
      <c r="TEL75" s="103"/>
      <c r="TEM75" s="103"/>
      <c r="TEN75" s="103"/>
      <c r="TEO75" s="103"/>
      <c r="TEP75" s="103"/>
      <c r="TEQ75" s="103"/>
      <c r="TER75" s="103"/>
      <c r="TES75" s="103"/>
      <c r="TET75" s="103"/>
      <c r="TEU75" s="103"/>
      <c r="TEV75" s="103"/>
      <c r="TEW75" s="103"/>
      <c r="TEX75" s="103"/>
      <c r="TEY75" s="103"/>
      <c r="TEZ75" s="103"/>
      <c r="TFA75" s="103"/>
      <c r="TFB75" s="103"/>
      <c r="TFC75" s="103"/>
      <c r="TFD75" s="103"/>
      <c r="TFE75" s="103"/>
      <c r="TFF75" s="103"/>
      <c r="TFG75" s="103"/>
      <c r="TFH75" s="103"/>
      <c r="TFI75" s="103"/>
      <c r="TFJ75" s="103"/>
      <c r="TFK75" s="103"/>
      <c r="TFL75" s="103"/>
      <c r="TFM75" s="103"/>
      <c r="TFN75" s="103"/>
      <c r="TFO75" s="103"/>
      <c r="TFP75" s="103"/>
      <c r="TFQ75" s="103"/>
      <c r="TFR75" s="103"/>
      <c r="TFS75" s="103"/>
      <c r="TFT75" s="103"/>
      <c r="TFU75" s="103"/>
      <c r="TFV75" s="103"/>
      <c r="TFW75" s="103"/>
      <c r="TFX75" s="103"/>
      <c r="TFY75" s="103"/>
      <c r="TFZ75" s="103"/>
      <c r="TGA75" s="103"/>
      <c r="TGB75" s="103"/>
      <c r="TGC75" s="103"/>
      <c r="TGD75" s="103"/>
      <c r="TGE75" s="103"/>
      <c r="TGF75" s="103"/>
      <c r="TGG75" s="103"/>
      <c r="TGH75" s="103"/>
      <c r="TGI75" s="103"/>
      <c r="TGJ75" s="103"/>
      <c r="TGK75" s="103"/>
      <c r="TGL75" s="103"/>
      <c r="TGM75" s="103"/>
      <c r="TGN75" s="103"/>
      <c r="TGO75" s="103"/>
      <c r="TGP75" s="103"/>
      <c r="TGQ75" s="103"/>
      <c r="TGR75" s="103"/>
      <c r="TGS75" s="103"/>
      <c r="TGT75" s="103"/>
      <c r="TGU75" s="103"/>
      <c r="TGV75" s="103"/>
      <c r="TGW75" s="103"/>
      <c r="TGX75" s="103"/>
      <c r="TGY75" s="103"/>
      <c r="TGZ75" s="103"/>
      <c r="THA75" s="103"/>
      <c r="THB75" s="103"/>
      <c r="THC75" s="103"/>
      <c r="THD75" s="103"/>
      <c r="THE75" s="103"/>
      <c r="THF75" s="103"/>
      <c r="THG75" s="103"/>
      <c r="THH75" s="103"/>
      <c r="THI75" s="103"/>
      <c r="THJ75" s="103"/>
      <c r="THK75" s="103"/>
      <c r="THL75" s="103"/>
      <c r="THM75" s="103"/>
      <c r="THN75" s="103"/>
      <c r="THO75" s="103"/>
      <c r="THP75" s="103"/>
      <c r="THQ75" s="103"/>
      <c r="THR75" s="103"/>
      <c r="THS75" s="103"/>
      <c r="THT75" s="103"/>
      <c r="THU75" s="103"/>
      <c r="THV75" s="103"/>
      <c r="THW75" s="103"/>
      <c r="THX75" s="103"/>
      <c r="THY75" s="103"/>
      <c r="THZ75" s="103"/>
      <c r="TIA75" s="103"/>
      <c r="TIB75" s="103"/>
      <c r="TIC75" s="103"/>
      <c r="TID75" s="103"/>
      <c r="TIE75" s="103"/>
      <c r="TIF75" s="103"/>
      <c r="TIG75" s="103"/>
      <c r="TIH75" s="103"/>
      <c r="TII75" s="103"/>
      <c r="TIJ75" s="103"/>
      <c r="TIK75" s="103"/>
      <c r="TIL75" s="103"/>
      <c r="TIM75" s="103"/>
      <c r="TIN75" s="103"/>
      <c r="TIO75" s="103"/>
      <c r="TIP75" s="103"/>
      <c r="TIQ75" s="103"/>
      <c r="TIR75" s="103"/>
      <c r="TIS75" s="103"/>
      <c r="TIT75" s="103"/>
      <c r="TIU75" s="103"/>
      <c r="TIV75" s="103"/>
      <c r="TIW75" s="103"/>
      <c r="TIX75" s="103"/>
      <c r="TIY75" s="103"/>
      <c r="TIZ75" s="103"/>
      <c r="TJA75" s="103"/>
      <c r="TJB75" s="103"/>
      <c r="TJC75" s="103"/>
      <c r="TJD75" s="103"/>
      <c r="TJE75" s="103"/>
      <c r="TJF75" s="103"/>
      <c r="TJG75" s="103"/>
      <c r="TJH75" s="103"/>
      <c r="TJI75" s="103"/>
      <c r="TJJ75" s="103"/>
      <c r="TJK75" s="103"/>
      <c r="TJL75" s="103"/>
      <c r="TJM75" s="103"/>
      <c r="TJN75" s="103"/>
      <c r="TJO75" s="103"/>
      <c r="TJP75" s="103"/>
      <c r="TJQ75" s="103"/>
      <c r="TJR75" s="103"/>
      <c r="TJS75" s="103"/>
      <c r="TJT75" s="103"/>
      <c r="TJU75" s="103"/>
      <c r="TJV75" s="103"/>
      <c r="TJW75" s="103"/>
      <c r="TJX75" s="103"/>
      <c r="TJY75" s="103"/>
      <c r="TJZ75" s="103"/>
      <c r="TKA75" s="103"/>
      <c r="TKB75" s="103"/>
      <c r="TKC75" s="103"/>
      <c r="TKD75" s="103"/>
      <c r="TKE75" s="103"/>
      <c r="TKF75" s="103"/>
      <c r="TKG75" s="103"/>
      <c r="TKH75" s="103"/>
      <c r="TKI75" s="103"/>
      <c r="TKJ75" s="103"/>
      <c r="TKK75" s="103"/>
      <c r="TKL75" s="103"/>
      <c r="TKM75" s="103"/>
      <c r="TKN75" s="103"/>
      <c r="TKO75" s="103"/>
      <c r="TKP75" s="103"/>
      <c r="TKQ75" s="103"/>
      <c r="TKR75" s="103"/>
      <c r="TKS75" s="103"/>
      <c r="TKT75" s="103"/>
      <c r="TKU75" s="103"/>
      <c r="TKV75" s="103"/>
      <c r="TKW75" s="103"/>
      <c r="TKX75" s="103"/>
      <c r="TKY75" s="103"/>
      <c r="TKZ75" s="103"/>
      <c r="TLA75" s="103"/>
      <c r="TLB75" s="103"/>
      <c r="TLC75" s="103"/>
      <c r="TLD75" s="103"/>
      <c r="TLE75" s="103"/>
      <c r="TLF75" s="103"/>
      <c r="TLG75" s="103"/>
      <c r="TLH75" s="103"/>
      <c r="TLI75" s="103"/>
      <c r="TLJ75" s="103"/>
      <c r="TLK75" s="103"/>
      <c r="TLL75" s="103"/>
      <c r="TLM75" s="103"/>
      <c r="TLN75" s="103"/>
      <c r="TLO75" s="103"/>
      <c r="TLP75" s="103"/>
      <c r="TLQ75" s="103"/>
      <c r="TLR75" s="103"/>
      <c r="TLS75" s="103"/>
      <c r="TLT75" s="103"/>
      <c r="TLU75" s="103"/>
      <c r="TLV75" s="103"/>
      <c r="TLW75" s="103"/>
      <c r="TLX75" s="103"/>
      <c r="TLY75" s="103"/>
      <c r="TLZ75" s="103"/>
      <c r="TMA75" s="103"/>
      <c r="TMB75" s="103"/>
      <c r="TMC75" s="103"/>
      <c r="TMD75" s="103"/>
      <c r="TME75" s="103"/>
      <c r="TMF75" s="103"/>
      <c r="TMG75" s="103"/>
      <c r="TMH75" s="103"/>
      <c r="TMI75" s="103"/>
      <c r="TMJ75" s="103"/>
      <c r="TMK75" s="103"/>
      <c r="TML75" s="103"/>
      <c r="TMM75" s="103"/>
      <c r="TMN75" s="103"/>
      <c r="TMO75" s="103"/>
      <c r="TMP75" s="103"/>
      <c r="TMQ75" s="103"/>
      <c r="TMR75" s="103"/>
      <c r="TMS75" s="103"/>
      <c r="TMT75" s="103"/>
      <c r="TMU75" s="103"/>
      <c r="TMV75" s="103"/>
      <c r="TMW75" s="103"/>
      <c r="TMX75" s="103"/>
      <c r="TMY75" s="103"/>
      <c r="TMZ75" s="103"/>
      <c r="TNA75" s="103"/>
      <c r="TNB75" s="103"/>
      <c r="TNC75" s="103"/>
      <c r="TND75" s="103"/>
      <c r="TNE75" s="103"/>
      <c r="TNF75" s="103"/>
      <c r="TNG75" s="103"/>
      <c r="TNH75" s="103"/>
      <c r="TNI75" s="103"/>
      <c r="TNJ75" s="103"/>
      <c r="TNK75" s="103"/>
      <c r="TNL75" s="103"/>
      <c r="TNM75" s="103"/>
      <c r="TNN75" s="103"/>
      <c r="TNO75" s="103"/>
      <c r="TNP75" s="103"/>
      <c r="TNQ75" s="103"/>
      <c r="TNR75" s="103"/>
      <c r="TNS75" s="103"/>
      <c r="TNT75" s="103"/>
      <c r="TNU75" s="103"/>
      <c r="TNV75" s="103"/>
      <c r="TNW75" s="103"/>
      <c r="TNX75" s="103"/>
      <c r="TNY75" s="103"/>
      <c r="TNZ75" s="103"/>
      <c r="TOA75" s="103"/>
      <c r="TOB75" s="103"/>
      <c r="TOC75" s="103"/>
      <c r="TOD75" s="103"/>
      <c r="TOE75" s="103"/>
      <c r="TOF75" s="103"/>
      <c r="TOG75" s="103"/>
      <c r="TOH75" s="103"/>
      <c r="TOI75" s="103"/>
      <c r="TOJ75" s="103"/>
      <c r="TOK75" s="103"/>
      <c r="TOL75" s="103"/>
      <c r="TOM75" s="103"/>
      <c r="TON75" s="103"/>
      <c r="TOO75" s="103"/>
      <c r="TOP75" s="103"/>
      <c r="TOQ75" s="103"/>
      <c r="TOR75" s="103"/>
      <c r="TOS75" s="103"/>
      <c r="TOT75" s="103"/>
      <c r="TOU75" s="103"/>
      <c r="TOV75" s="103"/>
      <c r="TOW75" s="103"/>
      <c r="TOX75" s="103"/>
      <c r="TOY75" s="103"/>
      <c r="TOZ75" s="103"/>
      <c r="TPA75" s="103"/>
      <c r="TPB75" s="103"/>
      <c r="TPC75" s="103"/>
      <c r="TPD75" s="103"/>
      <c r="TPE75" s="103"/>
      <c r="TPF75" s="103"/>
      <c r="TPG75" s="103"/>
      <c r="TPH75" s="103"/>
      <c r="TPI75" s="103"/>
      <c r="TPJ75" s="103"/>
      <c r="TPK75" s="103"/>
      <c r="TPL75" s="103"/>
      <c r="TPM75" s="103"/>
      <c r="TPN75" s="103"/>
      <c r="TPO75" s="103"/>
      <c r="TPP75" s="103"/>
      <c r="TPQ75" s="103"/>
      <c r="TPR75" s="103"/>
      <c r="TPS75" s="103"/>
      <c r="TPT75" s="103"/>
      <c r="TPU75" s="103"/>
      <c r="TPV75" s="103"/>
      <c r="TPW75" s="103"/>
      <c r="TPX75" s="103"/>
      <c r="TPY75" s="103"/>
      <c r="TPZ75" s="103"/>
      <c r="TQA75" s="103"/>
      <c r="TQB75" s="103"/>
      <c r="TQC75" s="103"/>
      <c r="TQD75" s="103"/>
      <c r="TQE75" s="103"/>
      <c r="TQF75" s="103"/>
      <c r="TQG75" s="103"/>
      <c r="TQH75" s="103"/>
      <c r="TQI75" s="103"/>
      <c r="TQJ75" s="103"/>
      <c r="TQK75" s="103"/>
      <c r="TQL75" s="103"/>
      <c r="TQM75" s="103"/>
      <c r="TQN75" s="103"/>
      <c r="TQO75" s="103"/>
      <c r="TQP75" s="103"/>
      <c r="TQQ75" s="103"/>
      <c r="TQR75" s="103"/>
      <c r="TQS75" s="103"/>
      <c r="TQT75" s="103"/>
      <c r="TQU75" s="103"/>
      <c r="TQV75" s="103"/>
      <c r="TQW75" s="103"/>
      <c r="TQX75" s="103"/>
      <c r="TQY75" s="103"/>
      <c r="TQZ75" s="103"/>
      <c r="TRA75" s="103"/>
      <c r="TRB75" s="103"/>
      <c r="TRC75" s="103"/>
      <c r="TRD75" s="103"/>
      <c r="TRE75" s="103"/>
      <c r="TRF75" s="103"/>
      <c r="TRG75" s="103"/>
      <c r="TRH75" s="103"/>
      <c r="TRI75" s="103"/>
      <c r="TRJ75" s="103"/>
      <c r="TRK75" s="103"/>
      <c r="TRL75" s="103"/>
      <c r="TRM75" s="103"/>
      <c r="TRN75" s="103"/>
      <c r="TRO75" s="103"/>
      <c r="TRP75" s="103"/>
      <c r="TRQ75" s="103"/>
      <c r="TRR75" s="103"/>
      <c r="TRS75" s="103"/>
      <c r="TRT75" s="103"/>
      <c r="TRU75" s="103"/>
      <c r="TRV75" s="103"/>
      <c r="TRW75" s="103"/>
      <c r="TRX75" s="103"/>
      <c r="TRY75" s="103"/>
      <c r="TRZ75" s="103"/>
      <c r="TSA75" s="103"/>
      <c r="TSB75" s="103"/>
      <c r="TSC75" s="103"/>
      <c r="TSD75" s="103"/>
      <c r="TSE75" s="103"/>
      <c r="TSF75" s="103"/>
      <c r="TSG75" s="103"/>
      <c r="TSH75" s="103"/>
      <c r="TSI75" s="103"/>
      <c r="TSJ75" s="103"/>
      <c r="TSK75" s="103"/>
      <c r="TSL75" s="103"/>
      <c r="TSM75" s="103"/>
      <c r="TSN75" s="103"/>
      <c r="TSO75" s="103"/>
      <c r="TSP75" s="103"/>
      <c r="TSQ75" s="103"/>
      <c r="TSR75" s="103"/>
      <c r="TSS75" s="103"/>
      <c r="TST75" s="103"/>
      <c r="TSU75" s="103"/>
      <c r="TSV75" s="103"/>
      <c r="TSW75" s="103"/>
      <c r="TSX75" s="103"/>
      <c r="TSY75" s="103"/>
      <c r="TSZ75" s="103"/>
      <c r="TTA75" s="103"/>
      <c r="TTB75" s="103"/>
      <c r="TTC75" s="103"/>
      <c r="TTD75" s="103"/>
      <c r="TTE75" s="103"/>
      <c r="TTF75" s="103"/>
      <c r="TTG75" s="103"/>
      <c r="TTH75" s="103"/>
      <c r="TTI75" s="103"/>
      <c r="TTJ75" s="103"/>
      <c r="TTK75" s="103"/>
      <c r="TTL75" s="103"/>
      <c r="TTM75" s="103"/>
      <c r="TTN75" s="103"/>
      <c r="TTO75" s="103"/>
      <c r="TTP75" s="103"/>
      <c r="TTQ75" s="103"/>
      <c r="TTR75" s="103"/>
      <c r="TTS75" s="103"/>
      <c r="TTT75" s="103"/>
      <c r="TTU75" s="103"/>
      <c r="TTV75" s="103"/>
      <c r="TTW75" s="103"/>
      <c r="TTX75" s="103"/>
      <c r="TTY75" s="103"/>
      <c r="TTZ75" s="103"/>
      <c r="TUA75" s="103"/>
      <c r="TUB75" s="103"/>
      <c r="TUC75" s="103"/>
      <c r="TUD75" s="103"/>
      <c r="TUE75" s="103"/>
      <c r="TUF75" s="103"/>
      <c r="TUG75" s="103"/>
      <c r="TUH75" s="103"/>
      <c r="TUI75" s="103"/>
      <c r="TUJ75" s="103"/>
      <c r="TUK75" s="103"/>
      <c r="TUL75" s="103"/>
      <c r="TUM75" s="103"/>
      <c r="TUN75" s="103"/>
      <c r="TUO75" s="103"/>
      <c r="TUP75" s="103"/>
      <c r="TUQ75" s="103"/>
      <c r="TUR75" s="103"/>
      <c r="TUS75" s="103"/>
      <c r="TUT75" s="103"/>
      <c r="TUU75" s="103"/>
      <c r="TUV75" s="103"/>
      <c r="TUW75" s="103"/>
      <c r="TUX75" s="103"/>
      <c r="TUY75" s="103"/>
      <c r="TUZ75" s="103"/>
      <c r="TVA75" s="103"/>
      <c r="TVB75" s="103"/>
      <c r="TVC75" s="103"/>
      <c r="TVD75" s="103"/>
      <c r="TVE75" s="103"/>
      <c r="TVF75" s="103"/>
      <c r="TVG75" s="103"/>
      <c r="TVH75" s="103"/>
      <c r="TVI75" s="103"/>
      <c r="TVJ75" s="103"/>
      <c r="TVK75" s="103"/>
      <c r="TVL75" s="103"/>
      <c r="TVM75" s="103"/>
      <c r="TVN75" s="103"/>
      <c r="TVO75" s="103"/>
      <c r="TVP75" s="103"/>
      <c r="TVQ75" s="103"/>
      <c r="TVR75" s="103"/>
      <c r="TVS75" s="103"/>
      <c r="TVT75" s="103"/>
      <c r="TVU75" s="103"/>
      <c r="TVV75" s="103"/>
      <c r="TVW75" s="103"/>
      <c r="TVX75" s="103"/>
      <c r="TVY75" s="103"/>
      <c r="TVZ75" s="103"/>
      <c r="TWA75" s="103"/>
      <c r="TWB75" s="103"/>
      <c r="TWC75" s="103"/>
      <c r="TWD75" s="103"/>
      <c r="TWE75" s="103"/>
      <c r="TWF75" s="103"/>
      <c r="TWG75" s="103"/>
      <c r="TWH75" s="103"/>
      <c r="TWI75" s="103"/>
      <c r="TWJ75" s="103"/>
      <c r="TWK75" s="103"/>
      <c r="TWL75" s="103"/>
      <c r="TWM75" s="103"/>
      <c r="TWN75" s="103"/>
      <c r="TWO75" s="103"/>
      <c r="TWP75" s="103"/>
      <c r="TWQ75" s="103"/>
      <c r="TWR75" s="103"/>
      <c r="TWS75" s="103"/>
      <c r="TWT75" s="103"/>
      <c r="TWU75" s="103"/>
      <c r="TWV75" s="103"/>
      <c r="TWW75" s="103"/>
      <c r="TWX75" s="103"/>
      <c r="TWY75" s="103"/>
      <c r="TWZ75" s="103"/>
      <c r="TXA75" s="103"/>
      <c r="TXB75" s="103"/>
      <c r="TXC75" s="103"/>
      <c r="TXD75" s="103"/>
      <c r="TXE75" s="103"/>
      <c r="TXF75" s="103"/>
      <c r="TXG75" s="103"/>
      <c r="TXH75" s="103"/>
      <c r="TXI75" s="103"/>
      <c r="TXJ75" s="103"/>
      <c r="TXK75" s="103"/>
      <c r="TXL75" s="103"/>
      <c r="TXM75" s="103"/>
      <c r="TXN75" s="103"/>
      <c r="TXO75" s="103"/>
      <c r="TXP75" s="103"/>
      <c r="TXQ75" s="103"/>
      <c r="TXR75" s="103"/>
      <c r="TXS75" s="103"/>
      <c r="TXT75" s="103"/>
      <c r="TXU75" s="103"/>
      <c r="TXV75" s="103"/>
      <c r="TXW75" s="103"/>
      <c r="TXX75" s="103"/>
      <c r="TXY75" s="103"/>
      <c r="TXZ75" s="103"/>
      <c r="TYA75" s="103"/>
      <c r="TYB75" s="103"/>
      <c r="TYC75" s="103"/>
      <c r="TYD75" s="103"/>
      <c r="TYE75" s="103"/>
      <c r="TYF75" s="103"/>
      <c r="TYG75" s="103"/>
      <c r="TYH75" s="103"/>
      <c r="TYI75" s="103"/>
      <c r="TYJ75" s="103"/>
      <c r="TYK75" s="103"/>
      <c r="TYL75" s="103"/>
      <c r="TYM75" s="103"/>
      <c r="TYN75" s="103"/>
      <c r="TYO75" s="103"/>
      <c r="TYP75" s="103"/>
      <c r="TYQ75" s="103"/>
      <c r="TYR75" s="103"/>
      <c r="TYS75" s="103"/>
      <c r="TYT75" s="103"/>
      <c r="TYU75" s="103"/>
      <c r="TYV75" s="103"/>
      <c r="TYW75" s="103"/>
      <c r="TYX75" s="103"/>
      <c r="TYY75" s="103"/>
      <c r="TYZ75" s="103"/>
      <c r="TZA75" s="103"/>
      <c r="TZB75" s="103"/>
      <c r="TZC75" s="103"/>
      <c r="TZD75" s="103"/>
      <c r="TZE75" s="103"/>
      <c r="TZF75" s="103"/>
      <c r="TZG75" s="103"/>
      <c r="TZH75" s="103"/>
      <c r="TZI75" s="103"/>
      <c r="TZJ75" s="103"/>
      <c r="TZK75" s="103"/>
      <c r="TZL75" s="103"/>
      <c r="TZM75" s="103"/>
      <c r="TZN75" s="103"/>
      <c r="TZO75" s="103"/>
      <c r="TZP75" s="103"/>
      <c r="TZQ75" s="103"/>
      <c r="TZR75" s="103"/>
      <c r="TZS75" s="103"/>
      <c r="TZT75" s="103"/>
      <c r="TZU75" s="103"/>
      <c r="TZV75" s="103"/>
      <c r="TZW75" s="103"/>
      <c r="TZX75" s="103"/>
      <c r="TZY75" s="103"/>
      <c r="TZZ75" s="103"/>
      <c r="UAA75" s="103"/>
      <c r="UAB75" s="103"/>
      <c r="UAC75" s="103"/>
      <c r="UAD75" s="103"/>
      <c r="UAE75" s="103"/>
      <c r="UAF75" s="103"/>
      <c r="UAG75" s="103"/>
      <c r="UAH75" s="103"/>
      <c r="UAI75" s="103"/>
      <c r="UAJ75" s="103"/>
      <c r="UAK75" s="103"/>
      <c r="UAL75" s="103"/>
      <c r="UAM75" s="103"/>
      <c r="UAN75" s="103"/>
      <c r="UAO75" s="103"/>
      <c r="UAP75" s="103"/>
      <c r="UAQ75" s="103"/>
      <c r="UAR75" s="103"/>
      <c r="UAS75" s="103"/>
      <c r="UAT75" s="103"/>
      <c r="UAU75" s="103"/>
      <c r="UAV75" s="103"/>
      <c r="UAW75" s="103"/>
      <c r="UAX75" s="103"/>
      <c r="UAY75" s="103"/>
      <c r="UAZ75" s="103"/>
      <c r="UBA75" s="103"/>
      <c r="UBB75" s="103"/>
      <c r="UBC75" s="103"/>
      <c r="UBD75" s="103"/>
      <c r="UBE75" s="103"/>
      <c r="UBF75" s="103"/>
      <c r="UBG75" s="103"/>
      <c r="UBH75" s="103"/>
      <c r="UBI75" s="103"/>
      <c r="UBJ75" s="103"/>
      <c r="UBK75" s="103"/>
      <c r="UBL75" s="103"/>
      <c r="UBM75" s="103"/>
      <c r="UBN75" s="103"/>
      <c r="UBO75" s="103"/>
      <c r="UBP75" s="103"/>
      <c r="UBQ75" s="103"/>
      <c r="UBR75" s="103"/>
      <c r="UBS75" s="103"/>
      <c r="UBT75" s="103"/>
      <c r="UBU75" s="103"/>
      <c r="UBV75" s="103"/>
      <c r="UBW75" s="103"/>
      <c r="UBX75" s="103"/>
      <c r="UBY75" s="103"/>
      <c r="UBZ75" s="103"/>
      <c r="UCA75" s="103"/>
      <c r="UCB75" s="103"/>
      <c r="UCC75" s="103"/>
      <c r="UCD75" s="103"/>
      <c r="UCE75" s="103"/>
      <c r="UCF75" s="103"/>
      <c r="UCG75" s="103"/>
      <c r="UCH75" s="103"/>
      <c r="UCI75" s="103"/>
      <c r="UCJ75" s="103"/>
      <c r="UCK75" s="103"/>
      <c r="UCL75" s="103"/>
      <c r="UCM75" s="103"/>
      <c r="UCN75" s="103"/>
      <c r="UCO75" s="103"/>
      <c r="UCP75" s="103"/>
      <c r="UCQ75" s="103"/>
      <c r="UCR75" s="103"/>
      <c r="UCS75" s="103"/>
      <c r="UCT75" s="103"/>
      <c r="UCU75" s="103"/>
      <c r="UCV75" s="103"/>
      <c r="UCW75" s="103"/>
      <c r="UCX75" s="103"/>
      <c r="UCY75" s="103"/>
      <c r="UCZ75" s="103"/>
      <c r="UDA75" s="103"/>
      <c r="UDB75" s="103"/>
      <c r="UDC75" s="103"/>
      <c r="UDD75" s="103"/>
      <c r="UDE75" s="103"/>
      <c r="UDF75" s="103"/>
      <c r="UDG75" s="103"/>
      <c r="UDH75" s="103"/>
      <c r="UDI75" s="103"/>
      <c r="UDJ75" s="103"/>
      <c r="UDK75" s="103"/>
      <c r="UDL75" s="103"/>
      <c r="UDM75" s="103"/>
      <c r="UDN75" s="103"/>
      <c r="UDO75" s="103"/>
      <c r="UDP75" s="103"/>
      <c r="UDQ75" s="103"/>
      <c r="UDR75" s="103"/>
      <c r="UDS75" s="103"/>
      <c r="UDT75" s="103"/>
      <c r="UDU75" s="103"/>
      <c r="UDV75" s="103"/>
      <c r="UDW75" s="103"/>
      <c r="UDX75" s="103"/>
      <c r="UDY75" s="103"/>
      <c r="UDZ75" s="103"/>
      <c r="UEA75" s="103"/>
      <c r="UEB75" s="103"/>
      <c r="UEC75" s="103"/>
      <c r="UED75" s="103"/>
      <c r="UEE75" s="103"/>
      <c r="UEF75" s="103"/>
      <c r="UEG75" s="103"/>
      <c r="UEH75" s="103"/>
      <c r="UEI75" s="103"/>
      <c r="UEJ75" s="103"/>
      <c r="UEK75" s="103"/>
      <c r="UEL75" s="103"/>
      <c r="UEM75" s="103"/>
      <c r="UEN75" s="103"/>
      <c r="UEO75" s="103"/>
      <c r="UEP75" s="103"/>
      <c r="UEQ75" s="103"/>
      <c r="UER75" s="103"/>
      <c r="UES75" s="103"/>
      <c r="UET75" s="103"/>
      <c r="UEU75" s="103"/>
      <c r="UEV75" s="103"/>
      <c r="UEW75" s="103"/>
      <c r="UEX75" s="103"/>
      <c r="UEY75" s="103"/>
      <c r="UEZ75" s="103"/>
      <c r="UFA75" s="103"/>
      <c r="UFB75" s="103"/>
      <c r="UFC75" s="103"/>
      <c r="UFD75" s="103"/>
      <c r="UFE75" s="103"/>
      <c r="UFF75" s="103"/>
      <c r="UFG75" s="103"/>
      <c r="UFH75" s="103"/>
      <c r="UFI75" s="103"/>
      <c r="UFJ75" s="103"/>
      <c r="UFK75" s="103"/>
      <c r="UFL75" s="103"/>
      <c r="UFM75" s="103"/>
      <c r="UFN75" s="103"/>
      <c r="UFO75" s="103"/>
      <c r="UFP75" s="103"/>
      <c r="UFQ75" s="103"/>
      <c r="UFR75" s="103"/>
      <c r="UFS75" s="103"/>
      <c r="UFT75" s="103"/>
      <c r="UFU75" s="103"/>
      <c r="UFV75" s="103"/>
      <c r="UFW75" s="103"/>
      <c r="UFX75" s="103"/>
      <c r="UFY75" s="103"/>
      <c r="UFZ75" s="103"/>
      <c r="UGA75" s="103"/>
      <c r="UGB75" s="103"/>
      <c r="UGC75" s="103"/>
      <c r="UGD75" s="103"/>
      <c r="UGE75" s="103"/>
      <c r="UGF75" s="103"/>
      <c r="UGG75" s="103"/>
      <c r="UGH75" s="103"/>
      <c r="UGI75" s="103"/>
      <c r="UGJ75" s="103"/>
      <c r="UGK75" s="103"/>
      <c r="UGL75" s="103"/>
      <c r="UGM75" s="103"/>
      <c r="UGN75" s="103"/>
      <c r="UGO75" s="103"/>
      <c r="UGP75" s="103"/>
      <c r="UGQ75" s="103"/>
      <c r="UGR75" s="103"/>
      <c r="UGS75" s="103"/>
      <c r="UGT75" s="103"/>
      <c r="UGU75" s="103"/>
      <c r="UGV75" s="103"/>
      <c r="UGW75" s="103"/>
      <c r="UGX75" s="103"/>
      <c r="UGY75" s="103"/>
      <c r="UGZ75" s="103"/>
      <c r="UHA75" s="103"/>
      <c r="UHB75" s="103"/>
      <c r="UHC75" s="103"/>
      <c r="UHD75" s="103"/>
      <c r="UHE75" s="103"/>
      <c r="UHF75" s="103"/>
      <c r="UHG75" s="103"/>
      <c r="UHH75" s="103"/>
      <c r="UHI75" s="103"/>
      <c r="UHJ75" s="103"/>
      <c r="UHK75" s="103"/>
      <c r="UHL75" s="103"/>
      <c r="UHM75" s="103"/>
      <c r="UHN75" s="103"/>
      <c r="UHO75" s="103"/>
      <c r="UHP75" s="103"/>
      <c r="UHQ75" s="103"/>
      <c r="UHR75" s="103"/>
      <c r="UHS75" s="103"/>
      <c r="UHT75" s="103"/>
      <c r="UHU75" s="103"/>
      <c r="UHV75" s="103"/>
      <c r="UHW75" s="103"/>
      <c r="UHX75" s="103"/>
      <c r="UHY75" s="103"/>
      <c r="UHZ75" s="103"/>
      <c r="UIA75" s="103"/>
      <c r="UIB75" s="103"/>
      <c r="UIC75" s="103"/>
      <c r="UID75" s="103"/>
      <c r="UIE75" s="103"/>
      <c r="UIF75" s="103"/>
      <c r="UIG75" s="103"/>
      <c r="UIH75" s="103"/>
      <c r="UII75" s="103"/>
      <c r="UIJ75" s="103"/>
      <c r="UIK75" s="103"/>
      <c r="UIL75" s="103"/>
      <c r="UIM75" s="103"/>
      <c r="UIN75" s="103"/>
      <c r="UIO75" s="103"/>
      <c r="UIP75" s="103"/>
      <c r="UIQ75" s="103"/>
      <c r="UIR75" s="103"/>
      <c r="UIS75" s="103"/>
      <c r="UIT75" s="103"/>
      <c r="UIU75" s="103"/>
      <c r="UIV75" s="103"/>
      <c r="UIW75" s="103"/>
      <c r="UIX75" s="103"/>
      <c r="UIY75" s="103"/>
      <c r="UIZ75" s="103"/>
      <c r="UJA75" s="103"/>
      <c r="UJB75" s="103"/>
      <c r="UJC75" s="103"/>
      <c r="UJD75" s="103"/>
      <c r="UJE75" s="103"/>
      <c r="UJF75" s="103"/>
      <c r="UJG75" s="103"/>
      <c r="UJH75" s="103"/>
      <c r="UJI75" s="103"/>
      <c r="UJJ75" s="103"/>
      <c r="UJK75" s="103"/>
      <c r="UJL75" s="103"/>
      <c r="UJM75" s="103"/>
      <c r="UJN75" s="103"/>
      <c r="UJO75" s="103"/>
      <c r="UJP75" s="103"/>
      <c r="UJQ75" s="103"/>
      <c r="UJR75" s="103"/>
      <c r="UJS75" s="103"/>
      <c r="UJT75" s="103"/>
      <c r="UJU75" s="103"/>
      <c r="UJV75" s="103"/>
      <c r="UJW75" s="103"/>
      <c r="UJX75" s="103"/>
      <c r="UJY75" s="103"/>
      <c r="UJZ75" s="103"/>
      <c r="UKA75" s="103"/>
      <c r="UKB75" s="103"/>
      <c r="UKC75" s="103"/>
      <c r="UKD75" s="103"/>
      <c r="UKE75" s="103"/>
      <c r="UKF75" s="103"/>
      <c r="UKG75" s="103"/>
      <c r="UKH75" s="103"/>
      <c r="UKI75" s="103"/>
      <c r="UKJ75" s="103"/>
      <c r="UKK75" s="103"/>
      <c r="UKL75" s="103"/>
      <c r="UKM75" s="103"/>
      <c r="UKN75" s="103"/>
      <c r="UKO75" s="103"/>
      <c r="UKP75" s="103"/>
      <c r="UKQ75" s="103"/>
      <c r="UKR75" s="103"/>
      <c r="UKS75" s="103"/>
      <c r="UKT75" s="103"/>
      <c r="UKU75" s="103"/>
      <c r="UKV75" s="103"/>
      <c r="UKW75" s="103"/>
      <c r="UKX75" s="103"/>
      <c r="UKY75" s="103"/>
      <c r="UKZ75" s="103"/>
      <c r="ULA75" s="103"/>
      <c r="ULB75" s="103"/>
      <c r="ULC75" s="103"/>
      <c r="ULD75" s="103"/>
      <c r="ULE75" s="103"/>
      <c r="ULF75" s="103"/>
      <c r="ULG75" s="103"/>
      <c r="ULH75" s="103"/>
      <c r="ULI75" s="103"/>
      <c r="ULJ75" s="103"/>
      <c r="ULK75" s="103"/>
      <c r="ULL75" s="103"/>
      <c r="ULM75" s="103"/>
      <c r="ULN75" s="103"/>
      <c r="ULO75" s="103"/>
      <c r="ULP75" s="103"/>
      <c r="ULQ75" s="103"/>
      <c r="ULR75" s="103"/>
      <c r="ULS75" s="103"/>
      <c r="ULT75" s="103"/>
      <c r="ULU75" s="103"/>
      <c r="ULV75" s="103"/>
      <c r="ULW75" s="103"/>
      <c r="ULX75" s="103"/>
      <c r="ULY75" s="103"/>
      <c r="ULZ75" s="103"/>
      <c r="UMA75" s="103"/>
      <c r="UMB75" s="103"/>
      <c r="UMC75" s="103"/>
      <c r="UMD75" s="103"/>
      <c r="UME75" s="103"/>
      <c r="UMF75" s="103"/>
      <c r="UMG75" s="103"/>
      <c r="UMH75" s="103"/>
      <c r="UMI75" s="103"/>
      <c r="UMJ75" s="103"/>
      <c r="UMK75" s="103"/>
      <c r="UML75" s="103"/>
      <c r="UMM75" s="103"/>
      <c r="UMN75" s="103"/>
      <c r="UMO75" s="103"/>
      <c r="UMP75" s="103"/>
      <c r="UMQ75" s="103"/>
      <c r="UMR75" s="103"/>
      <c r="UMS75" s="103"/>
      <c r="UMT75" s="103"/>
      <c r="UMU75" s="103"/>
      <c r="UMV75" s="103"/>
      <c r="UMW75" s="103"/>
      <c r="UMX75" s="103"/>
      <c r="UMY75" s="103"/>
      <c r="UMZ75" s="103"/>
      <c r="UNA75" s="103"/>
      <c r="UNB75" s="103"/>
      <c r="UNC75" s="103"/>
      <c r="UND75" s="103"/>
      <c r="UNE75" s="103"/>
      <c r="UNF75" s="103"/>
      <c r="UNG75" s="103"/>
      <c r="UNH75" s="103"/>
      <c r="UNI75" s="103"/>
      <c r="UNJ75" s="103"/>
      <c r="UNK75" s="103"/>
      <c r="UNL75" s="103"/>
      <c r="UNM75" s="103"/>
      <c r="UNN75" s="103"/>
      <c r="UNO75" s="103"/>
      <c r="UNP75" s="103"/>
      <c r="UNQ75" s="103"/>
      <c r="UNR75" s="103"/>
      <c r="UNS75" s="103"/>
      <c r="UNT75" s="103"/>
      <c r="UNU75" s="103"/>
      <c r="UNV75" s="103"/>
      <c r="UNW75" s="103"/>
      <c r="UNX75" s="103"/>
      <c r="UNY75" s="103"/>
      <c r="UNZ75" s="103"/>
      <c r="UOA75" s="103"/>
      <c r="UOB75" s="103"/>
      <c r="UOC75" s="103"/>
      <c r="UOD75" s="103"/>
      <c r="UOE75" s="103"/>
      <c r="UOF75" s="103"/>
      <c r="UOG75" s="103"/>
      <c r="UOH75" s="103"/>
      <c r="UOI75" s="103"/>
      <c r="UOJ75" s="103"/>
      <c r="UOK75" s="103"/>
      <c r="UOL75" s="103"/>
      <c r="UOM75" s="103"/>
      <c r="UON75" s="103"/>
      <c r="UOO75" s="103"/>
      <c r="UOP75" s="103"/>
      <c r="UOQ75" s="103"/>
      <c r="UOR75" s="103"/>
      <c r="UOS75" s="103"/>
      <c r="UOT75" s="103"/>
      <c r="UOU75" s="103"/>
      <c r="UOV75" s="103"/>
      <c r="UOW75" s="103"/>
      <c r="UOX75" s="103"/>
      <c r="UOY75" s="103"/>
      <c r="UOZ75" s="103"/>
      <c r="UPA75" s="103"/>
      <c r="UPB75" s="103"/>
      <c r="UPC75" s="103"/>
      <c r="UPD75" s="103"/>
      <c r="UPE75" s="103"/>
      <c r="UPF75" s="103"/>
      <c r="UPG75" s="103"/>
      <c r="UPH75" s="103"/>
      <c r="UPI75" s="103"/>
      <c r="UPJ75" s="103"/>
      <c r="UPK75" s="103"/>
      <c r="UPL75" s="103"/>
      <c r="UPM75" s="103"/>
      <c r="UPN75" s="103"/>
      <c r="UPO75" s="103"/>
      <c r="UPP75" s="103"/>
      <c r="UPQ75" s="103"/>
      <c r="UPR75" s="103"/>
      <c r="UPS75" s="103"/>
      <c r="UPT75" s="103"/>
      <c r="UPU75" s="103"/>
      <c r="UPV75" s="103"/>
      <c r="UPW75" s="103"/>
      <c r="UPX75" s="103"/>
      <c r="UPY75" s="103"/>
      <c r="UPZ75" s="103"/>
      <c r="UQA75" s="103"/>
      <c r="UQB75" s="103"/>
      <c r="UQC75" s="103"/>
      <c r="UQD75" s="103"/>
      <c r="UQE75" s="103"/>
      <c r="UQF75" s="103"/>
      <c r="UQG75" s="103"/>
      <c r="UQH75" s="103"/>
      <c r="UQI75" s="103"/>
      <c r="UQJ75" s="103"/>
      <c r="UQK75" s="103"/>
      <c r="UQL75" s="103"/>
      <c r="UQM75" s="103"/>
      <c r="UQN75" s="103"/>
      <c r="UQO75" s="103"/>
      <c r="UQP75" s="103"/>
      <c r="UQQ75" s="103"/>
      <c r="UQR75" s="103"/>
      <c r="UQS75" s="103"/>
      <c r="UQT75" s="103"/>
      <c r="UQU75" s="103"/>
      <c r="UQV75" s="103"/>
      <c r="UQW75" s="103"/>
      <c r="UQX75" s="103"/>
      <c r="UQY75" s="103"/>
      <c r="UQZ75" s="103"/>
      <c r="URA75" s="103"/>
      <c r="URB75" s="103"/>
      <c r="URC75" s="103"/>
      <c r="URD75" s="103"/>
      <c r="URE75" s="103"/>
      <c r="URF75" s="103"/>
      <c r="URG75" s="103"/>
      <c r="URH75" s="103"/>
      <c r="URI75" s="103"/>
      <c r="URJ75" s="103"/>
      <c r="URK75" s="103"/>
      <c r="URL75" s="103"/>
      <c r="URM75" s="103"/>
      <c r="URN75" s="103"/>
      <c r="URO75" s="103"/>
      <c r="URP75" s="103"/>
      <c r="URQ75" s="103"/>
      <c r="URR75" s="103"/>
      <c r="URS75" s="103"/>
      <c r="URT75" s="103"/>
      <c r="URU75" s="103"/>
      <c r="URV75" s="103"/>
      <c r="URW75" s="103"/>
      <c r="URX75" s="103"/>
      <c r="URY75" s="103"/>
      <c r="URZ75" s="103"/>
      <c r="USA75" s="103"/>
      <c r="USB75" s="103"/>
      <c r="USC75" s="103"/>
      <c r="USD75" s="103"/>
      <c r="USE75" s="103"/>
      <c r="USF75" s="103"/>
      <c r="USG75" s="103"/>
      <c r="USH75" s="103"/>
      <c r="USI75" s="103"/>
      <c r="USJ75" s="103"/>
      <c r="USK75" s="103"/>
      <c r="USL75" s="103"/>
      <c r="USM75" s="103"/>
      <c r="USN75" s="103"/>
      <c r="USO75" s="103"/>
      <c r="USP75" s="103"/>
      <c r="USQ75" s="103"/>
      <c r="USR75" s="103"/>
      <c r="USS75" s="103"/>
      <c r="UST75" s="103"/>
      <c r="USU75" s="103"/>
      <c r="USV75" s="103"/>
      <c r="USW75" s="103"/>
      <c r="USX75" s="103"/>
      <c r="USY75" s="103"/>
      <c r="USZ75" s="103"/>
      <c r="UTA75" s="103"/>
      <c r="UTB75" s="103"/>
      <c r="UTC75" s="103"/>
      <c r="UTD75" s="103"/>
      <c r="UTE75" s="103"/>
      <c r="UTF75" s="103"/>
      <c r="UTG75" s="103"/>
      <c r="UTH75" s="103"/>
      <c r="UTI75" s="103"/>
      <c r="UTJ75" s="103"/>
      <c r="UTK75" s="103"/>
      <c r="UTL75" s="103"/>
      <c r="UTM75" s="103"/>
      <c r="UTN75" s="103"/>
      <c r="UTO75" s="103"/>
      <c r="UTP75" s="103"/>
      <c r="UTQ75" s="103"/>
      <c r="UTR75" s="103"/>
      <c r="UTS75" s="103"/>
      <c r="UTT75" s="103"/>
      <c r="UTU75" s="103"/>
      <c r="UTV75" s="103"/>
      <c r="UTW75" s="103"/>
      <c r="UTX75" s="103"/>
      <c r="UTY75" s="103"/>
      <c r="UTZ75" s="103"/>
      <c r="UUA75" s="103"/>
      <c r="UUB75" s="103"/>
      <c r="UUC75" s="103"/>
      <c r="UUD75" s="103"/>
      <c r="UUE75" s="103"/>
      <c r="UUF75" s="103"/>
      <c r="UUG75" s="103"/>
      <c r="UUH75" s="103"/>
      <c r="UUI75" s="103"/>
      <c r="UUJ75" s="103"/>
      <c r="UUK75" s="103"/>
      <c r="UUL75" s="103"/>
      <c r="UUM75" s="103"/>
      <c r="UUN75" s="103"/>
      <c r="UUO75" s="103"/>
      <c r="UUP75" s="103"/>
      <c r="UUQ75" s="103"/>
      <c r="UUR75" s="103"/>
      <c r="UUS75" s="103"/>
      <c r="UUT75" s="103"/>
      <c r="UUU75" s="103"/>
      <c r="UUV75" s="103"/>
      <c r="UUW75" s="103"/>
      <c r="UUX75" s="103"/>
      <c r="UUY75" s="103"/>
      <c r="UUZ75" s="103"/>
      <c r="UVA75" s="103"/>
      <c r="UVB75" s="103"/>
      <c r="UVC75" s="103"/>
      <c r="UVD75" s="103"/>
      <c r="UVE75" s="103"/>
      <c r="UVF75" s="103"/>
      <c r="UVG75" s="103"/>
      <c r="UVH75" s="103"/>
      <c r="UVI75" s="103"/>
      <c r="UVJ75" s="103"/>
      <c r="UVK75" s="103"/>
      <c r="UVL75" s="103"/>
      <c r="UVM75" s="103"/>
      <c r="UVN75" s="103"/>
      <c r="UVO75" s="103"/>
      <c r="UVP75" s="103"/>
      <c r="UVQ75" s="103"/>
      <c r="UVR75" s="103"/>
      <c r="UVS75" s="103"/>
      <c r="UVT75" s="103"/>
      <c r="UVU75" s="103"/>
      <c r="UVV75" s="103"/>
      <c r="UVW75" s="103"/>
      <c r="UVX75" s="103"/>
      <c r="UVY75" s="103"/>
      <c r="UVZ75" s="103"/>
      <c r="UWA75" s="103"/>
      <c r="UWB75" s="103"/>
      <c r="UWC75" s="103"/>
      <c r="UWD75" s="103"/>
      <c r="UWE75" s="103"/>
      <c r="UWF75" s="103"/>
      <c r="UWG75" s="103"/>
      <c r="UWH75" s="103"/>
      <c r="UWI75" s="103"/>
      <c r="UWJ75" s="103"/>
      <c r="UWK75" s="103"/>
      <c r="UWL75" s="103"/>
      <c r="UWM75" s="103"/>
      <c r="UWN75" s="103"/>
      <c r="UWO75" s="103"/>
      <c r="UWP75" s="103"/>
      <c r="UWQ75" s="103"/>
      <c r="UWR75" s="103"/>
      <c r="UWS75" s="103"/>
      <c r="UWT75" s="103"/>
      <c r="UWU75" s="103"/>
      <c r="UWV75" s="103"/>
      <c r="UWW75" s="103"/>
      <c r="UWX75" s="103"/>
      <c r="UWY75" s="103"/>
      <c r="UWZ75" s="103"/>
      <c r="UXA75" s="103"/>
      <c r="UXB75" s="103"/>
      <c r="UXC75" s="103"/>
      <c r="UXD75" s="103"/>
      <c r="UXE75" s="103"/>
      <c r="UXF75" s="103"/>
      <c r="UXG75" s="103"/>
      <c r="UXH75" s="103"/>
      <c r="UXI75" s="103"/>
      <c r="UXJ75" s="103"/>
      <c r="UXK75" s="103"/>
      <c r="UXL75" s="103"/>
      <c r="UXM75" s="103"/>
      <c r="UXN75" s="103"/>
      <c r="UXO75" s="103"/>
      <c r="UXP75" s="103"/>
      <c r="UXQ75" s="103"/>
      <c r="UXR75" s="103"/>
      <c r="UXS75" s="103"/>
      <c r="UXT75" s="103"/>
      <c r="UXU75" s="103"/>
      <c r="UXV75" s="103"/>
      <c r="UXW75" s="103"/>
      <c r="UXX75" s="103"/>
      <c r="UXY75" s="103"/>
      <c r="UXZ75" s="103"/>
      <c r="UYA75" s="103"/>
      <c r="UYB75" s="103"/>
      <c r="UYC75" s="103"/>
      <c r="UYD75" s="103"/>
      <c r="UYE75" s="103"/>
      <c r="UYF75" s="103"/>
      <c r="UYG75" s="103"/>
      <c r="UYH75" s="103"/>
      <c r="UYI75" s="103"/>
      <c r="UYJ75" s="103"/>
      <c r="UYK75" s="103"/>
      <c r="UYL75" s="103"/>
      <c r="UYM75" s="103"/>
      <c r="UYN75" s="103"/>
      <c r="UYO75" s="103"/>
      <c r="UYP75" s="103"/>
      <c r="UYQ75" s="103"/>
      <c r="UYR75" s="103"/>
      <c r="UYS75" s="103"/>
      <c r="UYT75" s="103"/>
      <c r="UYU75" s="103"/>
      <c r="UYV75" s="103"/>
      <c r="UYW75" s="103"/>
      <c r="UYX75" s="103"/>
      <c r="UYY75" s="103"/>
      <c r="UYZ75" s="103"/>
      <c r="UZA75" s="103"/>
      <c r="UZB75" s="103"/>
      <c r="UZC75" s="103"/>
      <c r="UZD75" s="103"/>
      <c r="UZE75" s="103"/>
      <c r="UZF75" s="103"/>
      <c r="UZG75" s="103"/>
      <c r="UZH75" s="103"/>
      <c r="UZI75" s="103"/>
      <c r="UZJ75" s="103"/>
      <c r="UZK75" s="103"/>
      <c r="UZL75" s="103"/>
      <c r="UZM75" s="103"/>
      <c r="UZN75" s="103"/>
      <c r="UZO75" s="103"/>
      <c r="UZP75" s="103"/>
      <c r="UZQ75" s="103"/>
      <c r="UZR75" s="103"/>
      <c r="UZS75" s="103"/>
      <c r="UZT75" s="103"/>
      <c r="UZU75" s="103"/>
      <c r="UZV75" s="103"/>
      <c r="UZW75" s="103"/>
      <c r="UZX75" s="103"/>
      <c r="UZY75" s="103"/>
      <c r="UZZ75" s="103"/>
      <c r="VAA75" s="103"/>
      <c r="VAB75" s="103"/>
      <c r="VAC75" s="103"/>
      <c r="VAD75" s="103"/>
      <c r="VAE75" s="103"/>
      <c r="VAF75" s="103"/>
      <c r="VAG75" s="103"/>
      <c r="VAH75" s="103"/>
      <c r="VAI75" s="103"/>
      <c r="VAJ75" s="103"/>
      <c r="VAK75" s="103"/>
      <c r="VAL75" s="103"/>
      <c r="VAM75" s="103"/>
      <c r="VAN75" s="103"/>
      <c r="VAO75" s="103"/>
      <c r="VAP75" s="103"/>
      <c r="VAQ75" s="103"/>
      <c r="VAR75" s="103"/>
      <c r="VAS75" s="103"/>
      <c r="VAT75" s="103"/>
      <c r="VAU75" s="103"/>
      <c r="VAV75" s="103"/>
      <c r="VAW75" s="103"/>
      <c r="VAX75" s="103"/>
      <c r="VAY75" s="103"/>
      <c r="VAZ75" s="103"/>
      <c r="VBA75" s="103"/>
      <c r="VBB75" s="103"/>
      <c r="VBC75" s="103"/>
      <c r="VBD75" s="103"/>
      <c r="VBE75" s="103"/>
      <c r="VBF75" s="103"/>
      <c r="VBG75" s="103"/>
      <c r="VBH75" s="103"/>
      <c r="VBI75" s="103"/>
      <c r="VBJ75" s="103"/>
      <c r="VBK75" s="103"/>
      <c r="VBL75" s="103"/>
      <c r="VBM75" s="103"/>
      <c r="VBN75" s="103"/>
      <c r="VBO75" s="103"/>
      <c r="VBP75" s="103"/>
      <c r="VBQ75" s="103"/>
      <c r="VBR75" s="103"/>
      <c r="VBS75" s="103"/>
      <c r="VBT75" s="103"/>
      <c r="VBU75" s="103"/>
      <c r="VBV75" s="103"/>
      <c r="VBW75" s="103"/>
      <c r="VBX75" s="103"/>
      <c r="VBY75" s="103"/>
      <c r="VBZ75" s="103"/>
      <c r="VCA75" s="103"/>
      <c r="VCB75" s="103"/>
      <c r="VCC75" s="103"/>
      <c r="VCD75" s="103"/>
      <c r="VCE75" s="103"/>
      <c r="VCF75" s="103"/>
      <c r="VCG75" s="103"/>
      <c r="VCH75" s="103"/>
      <c r="VCI75" s="103"/>
      <c r="VCJ75" s="103"/>
      <c r="VCK75" s="103"/>
      <c r="VCL75" s="103"/>
      <c r="VCM75" s="103"/>
      <c r="VCN75" s="103"/>
      <c r="VCO75" s="103"/>
      <c r="VCP75" s="103"/>
      <c r="VCQ75" s="103"/>
      <c r="VCR75" s="103"/>
      <c r="VCS75" s="103"/>
      <c r="VCT75" s="103"/>
      <c r="VCU75" s="103"/>
      <c r="VCV75" s="103"/>
      <c r="VCW75" s="103"/>
      <c r="VCX75" s="103"/>
      <c r="VCY75" s="103"/>
      <c r="VCZ75" s="103"/>
      <c r="VDA75" s="103"/>
      <c r="VDB75" s="103"/>
      <c r="VDC75" s="103"/>
      <c r="VDD75" s="103"/>
      <c r="VDE75" s="103"/>
      <c r="VDF75" s="103"/>
      <c r="VDG75" s="103"/>
      <c r="VDH75" s="103"/>
      <c r="VDI75" s="103"/>
      <c r="VDJ75" s="103"/>
      <c r="VDK75" s="103"/>
      <c r="VDL75" s="103"/>
      <c r="VDM75" s="103"/>
      <c r="VDN75" s="103"/>
      <c r="VDO75" s="103"/>
      <c r="VDP75" s="103"/>
      <c r="VDQ75" s="103"/>
      <c r="VDR75" s="103"/>
      <c r="VDS75" s="103"/>
      <c r="VDT75" s="103"/>
      <c r="VDU75" s="103"/>
      <c r="VDV75" s="103"/>
      <c r="VDW75" s="103"/>
      <c r="VDX75" s="103"/>
      <c r="VDY75" s="103"/>
      <c r="VDZ75" s="103"/>
      <c r="VEA75" s="103"/>
      <c r="VEB75" s="103"/>
      <c r="VEC75" s="103"/>
      <c r="VED75" s="103"/>
      <c r="VEE75" s="103"/>
      <c r="VEF75" s="103"/>
      <c r="VEG75" s="103"/>
      <c r="VEH75" s="103"/>
      <c r="VEI75" s="103"/>
      <c r="VEJ75" s="103"/>
      <c r="VEK75" s="103"/>
      <c r="VEL75" s="103"/>
      <c r="VEM75" s="103"/>
      <c r="VEN75" s="103"/>
      <c r="VEO75" s="103"/>
      <c r="VEP75" s="103"/>
      <c r="VEQ75" s="103"/>
      <c r="VER75" s="103"/>
      <c r="VES75" s="103"/>
      <c r="VET75" s="103"/>
      <c r="VEU75" s="103"/>
      <c r="VEV75" s="103"/>
      <c r="VEW75" s="103"/>
      <c r="VEX75" s="103"/>
      <c r="VEY75" s="103"/>
      <c r="VEZ75" s="103"/>
      <c r="VFA75" s="103"/>
      <c r="VFB75" s="103"/>
      <c r="VFC75" s="103"/>
      <c r="VFD75" s="103"/>
      <c r="VFE75" s="103"/>
      <c r="VFF75" s="103"/>
      <c r="VFG75" s="103"/>
      <c r="VFH75" s="103"/>
      <c r="VFI75" s="103"/>
      <c r="VFJ75" s="103"/>
      <c r="VFK75" s="103"/>
      <c r="VFL75" s="103"/>
      <c r="VFM75" s="103"/>
      <c r="VFN75" s="103"/>
      <c r="VFO75" s="103"/>
      <c r="VFP75" s="103"/>
      <c r="VFQ75" s="103"/>
      <c r="VFR75" s="103"/>
      <c r="VFS75" s="103"/>
      <c r="VFT75" s="103"/>
      <c r="VFU75" s="103"/>
      <c r="VFV75" s="103"/>
      <c r="VFW75" s="103"/>
      <c r="VFX75" s="103"/>
      <c r="VFY75" s="103"/>
      <c r="VFZ75" s="103"/>
      <c r="VGA75" s="103"/>
      <c r="VGB75" s="103"/>
      <c r="VGC75" s="103"/>
      <c r="VGD75" s="103"/>
      <c r="VGE75" s="103"/>
      <c r="VGF75" s="103"/>
      <c r="VGG75" s="103"/>
      <c r="VGH75" s="103"/>
      <c r="VGI75" s="103"/>
      <c r="VGJ75" s="103"/>
      <c r="VGK75" s="103"/>
      <c r="VGL75" s="103"/>
      <c r="VGM75" s="103"/>
      <c r="VGN75" s="103"/>
      <c r="VGO75" s="103"/>
      <c r="VGP75" s="103"/>
      <c r="VGQ75" s="103"/>
      <c r="VGR75" s="103"/>
      <c r="VGS75" s="103"/>
      <c r="VGT75" s="103"/>
      <c r="VGU75" s="103"/>
      <c r="VGV75" s="103"/>
      <c r="VGW75" s="103"/>
      <c r="VGX75" s="103"/>
      <c r="VGY75" s="103"/>
      <c r="VGZ75" s="103"/>
      <c r="VHA75" s="103"/>
      <c r="VHB75" s="103"/>
      <c r="VHC75" s="103"/>
      <c r="VHD75" s="103"/>
      <c r="VHE75" s="103"/>
      <c r="VHF75" s="103"/>
      <c r="VHG75" s="103"/>
      <c r="VHH75" s="103"/>
      <c r="VHI75" s="103"/>
      <c r="VHJ75" s="103"/>
      <c r="VHK75" s="103"/>
      <c r="VHL75" s="103"/>
      <c r="VHM75" s="103"/>
      <c r="VHN75" s="103"/>
      <c r="VHO75" s="103"/>
      <c r="VHP75" s="103"/>
      <c r="VHQ75" s="103"/>
      <c r="VHR75" s="103"/>
      <c r="VHS75" s="103"/>
      <c r="VHT75" s="103"/>
      <c r="VHU75" s="103"/>
      <c r="VHV75" s="103"/>
      <c r="VHW75" s="103"/>
      <c r="VHX75" s="103"/>
      <c r="VHY75" s="103"/>
      <c r="VHZ75" s="103"/>
      <c r="VIA75" s="103"/>
      <c r="VIB75" s="103"/>
      <c r="VIC75" s="103"/>
      <c r="VID75" s="103"/>
      <c r="VIE75" s="103"/>
      <c r="VIF75" s="103"/>
      <c r="VIG75" s="103"/>
      <c r="VIH75" s="103"/>
      <c r="VII75" s="103"/>
      <c r="VIJ75" s="103"/>
      <c r="VIK75" s="103"/>
      <c r="VIL75" s="103"/>
      <c r="VIM75" s="103"/>
      <c r="VIN75" s="103"/>
      <c r="VIO75" s="103"/>
      <c r="VIP75" s="103"/>
      <c r="VIQ75" s="103"/>
      <c r="VIR75" s="103"/>
      <c r="VIS75" s="103"/>
      <c r="VIT75" s="103"/>
      <c r="VIU75" s="103"/>
      <c r="VIV75" s="103"/>
      <c r="VIW75" s="103"/>
      <c r="VIX75" s="103"/>
      <c r="VIY75" s="103"/>
      <c r="VIZ75" s="103"/>
      <c r="VJA75" s="103"/>
      <c r="VJB75" s="103"/>
      <c r="VJC75" s="103"/>
      <c r="VJD75" s="103"/>
      <c r="VJE75" s="103"/>
      <c r="VJF75" s="103"/>
      <c r="VJG75" s="103"/>
      <c r="VJH75" s="103"/>
      <c r="VJI75" s="103"/>
      <c r="VJJ75" s="103"/>
      <c r="VJK75" s="103"/>
      <c r="VJL75" s="103"/>
      <c r="VJM75" s="103"/>
      <c r="VJN75" s="103"/>
      <c r="VJO75" s="103"/>
      <c r="VJP75" s="103"/>
      <c r="VJQ75" s="103"/>
      <c r="VJR75" s="103"/>
      <c r="VJS75" s="103"/>
      <c r="VJT75" s="103"/>
      <c r="VJU75" s="103"/>
      <c r="VJV75" s="103"/>
      <c r="VJW75" s="103"/>
      <c r="VJX75" s="103"/>
      <c r="VJY75" s="103"/>
      <c r="VJZ75" s="103"/>
      <c r="VKA75" s="103"/>
      <c r="VKB75" s="103"/>
      <c r="VKC75" s="103"/>
      <c r="VKD75" s="103"/>
      <c r="VKE75" s="103"/>
      <c r="VKF75" s="103"/>
      <c r="VKG75" s="103"/>
      <c r="VKH75" s="103"/>
      <c r="VKI75" s="103"/>
      <c r="VKJ75" s="103"/>
      <c r="VKK75" s="103"/>
      <c r="VKL75" s="103"/>
      <c r="VKM75" s="103"/>
      <c r="VKN75" s="103"/>
      <c r="VKO75" s="103"/>
      <c r="VKP75" s="103"/>
      <c r="VKQ75" s="103"/>
      <c r="VKR75" s="103"/>
      <c r="VKS75" s="103"/>
      <c r="VKT75" s="103"/>
      <c r="VKU75" s="103"/>
      <c r="VKV75" s="103"/>
      <c r="VKW75" s="103"/>
      <c r="VKX75" s="103"/>
      <c r="VKY75" s="103"/>
      <c r="VKZ75" s="103"/>
      <c r="VLA75" s="103"/>
      <c r="VLB75" s="103"/>
      <c r="VLC75" s="103"/>
      <c r="VLD75" s="103"/>
      <c r="VLE75" s="103"/>
      <c r="VLF75" s="103"/>
      <c r="VLG75" s="103"/>
      <c r="VLH75" s="103"/>
      <c r="VLI75" s="103"/>
      <c r="VLJ75" s="103"/>
      <c r="VLK75" s="103"/>
      <c r="VLL75" s="103"/>
      <c r="VLM75" s="103"/>
      <c r="VLN75" s="103"/>
      <c r="VLO75" s="103"/>
      <c r="VLP75" s="103"/>
      <c r="VLQ75" s="103"/>
      <c r="VLR75" s="103"/>
      <c r="VLS75" s="103"/>
      <c r="VLT75" s="103"/>
      <c r="VLU75" s="103"/>
      <c r="VLV75" s="103"/>
      <c r="VLW75" s="103"/>
      <c r="VLX75" s="103"/>
      <c r="VLY75" s="103"/>
      <c r="VLZ75" s="103"/>
      <c r="VMA75" s="103"/>
      <c r="VMB75" s="103"/>
      <c r="VMC75" s="103"/>
      <c r="VMD75" s="103"/>
      <c r="VME75" s="103"/>
      <c r="VMF75" s="103"/>
      <c r="VMG75" s="103"/>
      <c r="VMH75" s="103"/>
      <c r="VMI75" s="103"/>
      <c r="VMJ75" s="103"/>
      <c r="VMK75" s="103"/>
      <c r="VML75" s="103"/>
      <c r="VMM75" s="103"/>
      <c r="VMN75" s="103"/>
      <c r="VMO75" s="103"/>
      <c r="VMP75" s="103"/>
      <c r="VMQ75" s="103"/>
      <c r="VMR75" s="103"/>
      <c r="VMS75" s="103"/>
      <c r="VMT75" s="103"/>
      <c r="VMU75" s="103"/>
      <c r="VMV75" s="103"/>
      <c r="VMW75" s="103"/>
      <c r="VMX75" s="103"/>
      <c r="VMY75" s="103"/>
      <c r="VMZ75" s="103"/>
      <c r="VNA75" s="103"/>
      <c r="VNB75" s="103"/>
      <c r="VNC75" s="103"/>
      <c r="VND75" s="103"/>
      <c r="VNE75" s="103"/>
      <c r="VNF75" s="103"/>
      <c r="VNG75" s="103"/>
      <c r="VNH75" s="103"/>
      <c r="VNI75" s="103"/>
      <c r="VNJ75" s="103"/>
      <c r="VNK75" s="103"/>
      <c r="VNL75" s="103"/>
      <c r="VNM75" s="103"/>
      <c r="VNN75" s="103"/>
      <c r="VNO75" s="103"/>
      <c r="VNP75" s="103"/>
      <c r="VNQ75" s="103"/>
      <c r="VNR75" s="103"/>
      <c r="VNS75" s="103"/>
      <c r="VNT75" s="103"/>
      <c r="VNU75" s="103"/>
      <c r="VNV75" s="103"/>
      <c r="VNW75" s="103"/>
      <c r="VNX75" s="103"/>
      <c r="VNY75" s="103"/>
      <c r="VNZ75" s="103"/>
      <c r="VOA75" s="103"/>
      <c r="VOB75" s="103"/>
      <c r="VOC75" s="103"/>
      <c r="VOD75" s="103"/>
      <c r="VOE75" s="103"/>
      <c r="VOF75" s="103"/>
      <c r="VOG75" s="103"/>
      <c r="VOH75" s="103"/>
      <c r="VOI75" s="103"/>
      <c r="VOJ75" s="103"/>
      <c r="VOK75" s="103"/>
      <c r="VOL75" s="103"/>
      <c r="VOM75" s="103"/>
      <c r="VON75" s="103"/>
      <c r="VOO75" s="103"/>
      <c r="VOP75" s="103"/>
      <c r="VOQ75" s="103"/>
      <c r="VOR75" s="103"/>
      <c r="VOS75" s="103"/>
      <c r="VOT75" s="103"/>
      <c r="VOU75" s="103"/>
      <c r="VOV75" s="103"/>
      <c r="VOW75" s="103"/>
      <c r="VOX75" s="103"/>
      <c r="VOY75" s="103"/>
      <c r="VOZ75" s="103"/>
      <c r="VPA75" s="103"/>
      <c r="VPB75" s="103"/>
      <c r="VPC75" s="103"/>
      <c r="VPD75" s="103"/>
      <c r="VPE75" s="103"/>
      <c r="VPF75" s="103"/>
      <c r="VPG75" s="103"/>
      <c r="VPH75" s="103"/>
      <c r="VPI75" s="103"/>
      <c r="VPJ75" s="103"/>
      <c r="VPK75" s="103"/>
      <c r="VPL75" s="103"/>
      <c r="VPM75" s="103"/>
      <c r="VPN75" s="103"/>
      <c r="VPO75" s="103"/>
      <c r="VPP75" s="103"/>
      <c r="VPQ75" s="103"/>
      <c r="VPR75" s="103"/>
      <c r="VPS75" s="103"/>
      <c r="VPT75" s="103"/>
      <c r="VPU75" s="103"/>
      <c r="VPV75" s="103"/>
      <c r="VPW75" s="103"/>
      <c r="VPX75" s="103"/>
      <c r="VPY75" s="103"/>
      <c r="VPZ75" s="103"/>
      <c r="VQA75" s="103"/>
      <c r="VQB75" s="103"/>
      <c r="VQC75" s="103"/>
      <c r="VQD75" s="103"/>
      <c r="VQE75" s="103"/>
      <c r="VQF75" s="103"/>
      <c r="VQG75" s="103"/>
      <c r="VQH75" s="103"/>
      <c r="VQI75" s="103"/>
      <c r="VQJ75" s="103"/>
      <c r="VQK75" s="103"/>
      <c r="VQL75" s="103"/>
      <c r="VQM75" s="103"/>
      <c r="VQN75" s="103"/>
      <c r="VQO75" s="103"/>
      <c r="VQP75" s="103"/>
      <c r="VQQ75" s="103"/>
      <c r="VQR75" s="103"/>
      <c r="VQS75" s="103"/>
      <c r="VQT75" s="103"/>
      <c r="VQU75" s="103"/>
      <c r="VQV75" s="103"/>
      <c r="VQW75" s="103"/>
      <c r="VQX75" s="103"/>
      <c r="VQY75" s="103"/>
      <c r="VQZ75" s="103"/>
      <c r="VRA75" s="103"/>
      <c r="VRB75" s="103"/>
      <c r="VRC75" s="103"/>
      <c r="VRD75" s="103"/>
      <c r="VRE75" s="103"/>
      <c r="VRF75" s="103"/>
      <c r="VRG75" s="103"/>
      <c r="VRH75" s="103"/>
      <c r="VRI75" s="103"/>
      <c r="VRJ75" s="103"/>
      <c r="VRK75" s="103"/>
      <c r="VRL75" s="103"/>
      <c r="VRM75" s="103"/>
      <c r="VRN75" s="103"/>
      <c r="VRO75" s="103"/>
      <c r="VRP75" s="103"/>
      <c r="VRQ75" s="103"/>
      <c r="VRR75" s="103"/>
      <c r="VRS75" s="103"/>
      <c r="VRT75" s="103"/>
      <c r="VRU75" s="103"/>
      <c r="VRV75" s="103"/>
      <c r="VRW75" s="103"/>
      <c r="VRX75" s="103"/>
      <c r="VRY75" s="103"/>
      <c r="VRZ75" s="103"/>
      <c r="VSA75" s="103"/>
      <c r="VSB75" s="103"/>
      <c r="VSC75" s="103"/>
      <c r="VSD75" s="103"/>
      <c r="VSE75" s="103"/>
      <c r="VSF75" s="103"/>
      <c r="VSG75" s="103"/>
      <c r="VSH75" s="103"/>
      <c r="VSI75" s="103"/>
      <c r="VSJ75" s="103"/>
      <c r="VSK75" s="103"/>
      <c r="VSL75" s="103"/>
      <c r="VSM75" s="103"/>
      <c r="VSN75" s="103"/>
      <c r="VSO75" s="103"/>
      <c r="VSP75" s="103"/>
      <c r="VSQ75" s="103"/>
      <c r="VSR75" s="103"/>
      <c r="VSS75" s="103"/>
      <c r="VST75" s="103"/>
      <c r="VSU75" s="103"/>
      <c r="VSV75" s="103"/>
      <c r="VSW75" s="103"/>
      <c r="VSX75" s="103"/>
      <c r="VSY75" s="103"/>
      <c r="VSZ75" s="103"/>
      <c r="VTA75" s="103"/>
      <c r="VTB75" s="103"/>
      <c r="VTC75" s="103"/>
      <c r="VTD75" s="103"/>
      <c r="VTE75" s="103"/>
      <c r="VTF75" s="103"/>
      <c r="VTG75" s="103"/>
      <c r="VTH75" s="103"/>
      <c r="VTI75" s="103"/>
      <c r="VTJ75" s="103"/>
      <c r="VTK75" s="103"/>
      <c r="VTL75" s="103"/>
      <c r="VTM75" s="103"/>
      <c r="VTN75" s="103"/>
      <c r="VTO75" s="103"/>
      <c r="VTP75" s="103"/>
      <c r="VTQ75" s="103"/>
      <c r="VTR75" s="103"/>
      <c r="VTS75" s="103"/>
      <c r="VTT75" s="103"/>
      <c r="VTU75" s="103"/>
      <c r="VTV75" s="103"/>
      <c r="VTW75" s="103"/>
      <c r="VTX75" s="103"/>
      <c r="VTY75" s="103"/>
      <c r="VTZ75" s="103"/>
      <c r="VUA75" s="103"/>
      <c r="VUB75" s="103"/>
      <c r="VUC75" s="103"/>
      <c r="VUD75" s="103"/>
      <c r="VUE75" s="103"/>
      <c r="VUF75" s="103"/>
      <c r="VUG75" s="103"/>
      <c r="VUH75" s="103"/>
      <c r="VUI75" s="103"/>
      <c r="VUJ75" s="103"/>
      <c r="VUK75" s="103"/>
      <c r="VUL75" s="103"/>
      <c r="VUM75" s="103"/>
      <c r="VUN75" s="103"/>
      <c r="VUO75" s="103"/>
      <c r="VUP75" s="103"/>
      <c r="VUQ75" s="103"/>
      <c r="VUR75" s="103"/>
      <c r="VUS75" s="103"/>
      <c r="VUT75" s="103"/>
      <c r="VUU75" s="103"/>
      <c r="VUV75" s="103"/>
      <c r="VUW75" s="103"/>
      <c r="VUX75" s="103"/>
      <c r="VUY75" s="103"/>
      <c r="VUZ75" s="103"/>
      <c r="VVA75" s="103"/>
      <c r="VVB75" s="103"/>
      <c r="VVC75" s="103"/>
      <c r="VVD75" s="103"/>
      <c r="VVE75" s="103"/>
      <c r="VVF75" s="103"/>
      <c r="VVG75" s="103"/>
      <c r="VVH75" s="103"/>
      <c r="VVI75" s="103"/>
      <c r="VVJ75" s="103"/>
      <c r="VVK75" s="103"/>
      <c r="VVL75" s="103"/>
      <c r="VVM75" s="103"/>
      <c r="VVN75" s="103"/>
      <c r="VVO75" s="103"/>
      <c r="VVP75" s="103"/>
      <c r="VVQ75" s="103"/>
      <c r="VVR75" s="103"/>
      <c r="VVS75" s="103"/>
      <c r="VVT75" s="103"/>
      <c r="VVU75" s="103"/>
      <c r="VVV75" s="103"/>
      <c r="VVW75" s="103"/>
      <c r="VVX75" s="103"/>
      <c r="VVY75" s="103"/>
      <c r="VVZ75" s="103"/>
      <c r="VWA75" s="103"/>
      <c r="VWB75" s="103"/>
      <c r="VWC75" s="103"/>
      <c r="VWD75" s="103"/>
      <c r="VWE75" s="103"/>
      <c r="VWF75" s="103"/>
      <c r="VWG75" s="103"/>
      <c r="VWH75" s="103"/>
      <c r="VWI75" s="103"/>
      <c r="VWJ75" s="103"/>
      <c r="VWK75" s="103"/>
      <c r="VWL75" s="103"/>
      <c r="VWM75" s="103"/>
      <c r="VWN75" s="103"/>
      <c r="VWO75" s="103"/>
      <c r="VWP75" s="103"/>
      <c r="VWQ75" s="103"/>
      <c r="VWR75" s="103"/>
      <c r="VWS75" s="103"/>
      <c r="VWT75" s="103"/>
      <c r="VWU75" s="103"/>
      <c r="VWV75" s="103"/>
      <c r="VWW75" s="103"/>
      <c r="VWX75" s="103"/>
      <c r="VWY75" s="103"/>
      <c r="VWZ75" s="103"/>
      <c r="VXA75" s="103"/>
      <c r="VXB75" s="103"/>
      <c r="VXC75" s="103"/>
      <c r="VXD75" s="103"/>
      <c r="VXE75" s="103"/>
      <c r="VXF75" s="103"/>
      <c r="VXG75" s="103"/>
      <c r="VXH75" s="103"/>
      <c r="VXI75" s="103"/>
      <c r="VXJ75" s="103"/>
      <c r="VXK75" s="103"/>
      <c r="VXL75" s="103"/>
      <c r="VXM75" s="103"/>
      <c r="VXN75" s="103"/>
      <c r="VXO75" s="103"/>
      <c r="VXP75" s="103"/>
      <c r="VXQ75" s="103"/>
      <c r="VXR75" s="103"/>
      <c r="VXS75" s="103"/>
      <c r="VXT75" s="103"/>
      <c r="VXU75" s="103"/>
      <c r="VXV75" s="103"/>
      <c r="VXW75" s="103"/>
      <c r="VXX75" s="103"/>
      <c r="VXY75" s="103"/>
      <c r="VXZ75" s="103"/>
      <c r="VYA75" s="103"/>
      <c r="VYB75" s="103"/>
      <c r="VYC75" s="103"/>
      <c r="VYD75" s="103"/>
      <c r="VYE75" s="103"/>
      <c r="VYF75" s="103"/>
      <c r="VYG75" s="103"/>
      <c r="VYH75" s="103"/>
      <c r="VYI75" s="103"/>
      <c r="VYJ75" s="103"/>
      <c r="VYK75" s="103"/>
      <c r="VYL75" s="103"/>
      <c r="VYM75" s="103"/>
      <c r="VYN75" s="103"/>
      <c r="VYO75" s="103"/>
      <c r="VYP75" s="103"/>
      <c r="VYQ75" s="103"/>
      <c r="VYR75" s="103"/>
      <c r="VYS75" s="103"/>
      <c r="VYT75" s="103"/>
      <c r="VYU75" s="103"/>
      <c r="VYV75" s="103"/>
      <c r="VYW75" s="103"/>
      <c r="VYX75" s="103"/>
      <c r="VYY75" s="103"/>
      <c r="VYZ75" s="103"/>
      <c r="VZA75" s="103"/>
      <c r="VZB75" s="103"/>
      <c r="VZC75" s="103"/>
      <c r="VZD75" s="103"/>
      <c r="VZE75" s="103"/>
      <c r="VZF75" s="103"/>
      <c r="VZG75" s="103"/>
      <c r="VZH75" s="103"/>
      <c r="VZI75" s="103"/>
      <c r="VZJ75" s="103"/>
      <c r="VZK75" s="103"/>
      <c r="VZL75" s="103"/>
      <c r="VZM75" s="103"/>
      <c r="VZN75" s="103"/>
      <c r="VZO75" s="103"/>
      <c r="VZP75" s="103"/>
      <c r="VZQ75" s="103"/>
      <c r="VZR75" s="103"/>
      <c r="VZS75" s="103"/>
      <c r="VZT75" s="103"/>
      <c r="VZU75" s="103"/>
      <c r="VZV75" s="103"/>
      <c r="VZW75" s="103"/>
      <c r="VZX75" s="103"/>
      <c r="VZY75" s="103"/>
      <c r="VZZ75" s="103"/>
      <c r="WAA75" s="103"/>
      <c r="WAB75" s="103"/>
      <c r="WAC75" s="103"/>
      <c r="WAD75" s="103"/>
      <c r="WAE75" s="103"/>
      <c r="WAF75" s="103"/>
      <c r="WAG75" s="103"/>
      <c r="WAH75" s="103"/>
      <c r="WAI75" s="103"/>
      <c r="WAJ75" s="103"/>
      <c r="WAK75" s="103"/>
      <c r="WAL75" s="103"/>
      <c r="WAM75" s="103"/>
      <c r="WAN75" s="103"/>
      <c r="WAO75" s="103"/>
      <c r="WAP75" s="103"/>
      <c r="WAQ75" s="103"/>
      <c r="WAR75" s="103"/>
      <c r="WAS75" s="103"/>
      <c r="WAT75" s="103"/>
      <c r="WAU75" s="103"/>
      <c r="WAV75" s="103"/>
      <c r="WAW75" s="103"/>
      <c r="WAX75" s="103"/>
      <c r="WAY75" s="103"/>
      <c r="WAZ75" s="103"/>
      <c r="WBA75" s="103"/>
      <c r="WBB75" s="103"/>
      <c r="WBC75" s="103"/>
      <c r="WBD75" s="103"/>
      <c r="WBE75" s="103"/>
      <c r="WBF75" s="103"/>
      <c r="WBG75" s="103"/>
      <c r="WBH75" s="103"/>
      <c r="WBI75" s="103"/>
      <c r="WBJ75" s="103"/>
      <c r="WBK75" s="103"/>
      <c r="WBL75" s="103"/>
      <c r="WBM75" s="103"/>
      <c r="WBN75" s="103"/>
      <c r="WBO75" s="103"/>
      <c r="WBP75" s="103"/>
      <c r="WBQ75" s="103"/>
      <c r="WBR75" s="103"/>
      <c r="WBS75" s="103"/>
      <c r="WBT75" s="103"/>
      <c r="WBU75" s="103"/>
      <c r="WBV75" s="103"/>
      <c r="WBW75" s="103"/>
      <c r="WBX75" s="103"/>
      <c r="WBY75" s="103"/>
      <c r="WBZ75" s="103"/>
      <c r="WCA75" s="103"/>
      <c r="WCB75" s="103"/>
      <c r="WCC75" s="103"/>
      <c r="WCD75" s="103"/>
      <c r="WCE75" s="103"/>
      <c r="WCF75" s="103"/>
      <c r="WCG75" s="103"/>
      <c r="WCH75" s="103"/>
      <c r="WCI75" s="103"/>
      <c r="WCJ75" s="103"/>
      <c r="WCK75" s="103"/>
      <c r="WCL75" s="103"/>
      <c r="WCM75" s="103"/>
      <c r="WCN75" s="103"/>
      <c r="WCO75" s="103"/>
      <c r="WCP75" s="103"/>
      <c r="WCQ75" s="103"/>
      <c r="WCR75" s="103"/>
      <c r="WCS75" s="103"/>
      <c r="WCT75" s="103"/>
      <c r="WCU75" s="103"/>
      <c r="WCV75" s="103"/>
      <c r="WCW75" s="103"/>
      <c r="WCX75" s="103"/>
      <c r="WCY75" s="103"/>
      <c r="WCZ75" s="103"/>
      <c r="WDA75" s="103"/>
      <c r="WDB75" s="103"/>
      <c r="WDC75" s="103"/>
      <c r="WDD75" s="103"/>
      <c r="WDE75" s="103"/>
      <c r="WDF75" s="103"/>
      <c r="WDG75" s="103"/>
      <c r="WDH75" s="103"/>
      <c r="WDI75" s="103"/>
      <c r="WDJ75" s="103"/>
      <c r="WDK75" s="103"/>
      <c r="WDL75" s="103"/>
      <c r="WDM75" s="103"/>
      <c r="WDN75" s="103"/>
      <c r="WDO75" s="103"/>
      <c r="WDP75" s="103"/>
      <c r="WDQ75" s="103"/>
      <c r="WDR75" s="103"/>
      <c r="WDS75" s="103"/>
      <c r="WDT75" s="103"/>
      <c r="WDU75" s="103"/>
      <c r="WDV75" s="103"/>
      <c r="WDW75" s="103"/>
      <c r="WDX75" s="103"/>
      <c r="WDY75" s="103"/>
      <c r="WDZ75" s="103"/>
      <c r="WEA75" s="103"/>
      <c r="WEB75" s="103"/>
      <c r="WEC75" s="103"/>
      <c r="WED75" s="103"/>
      <c r="WEE75" s="103"/>
      <c r="WEF75" s="103"/>
      <c r="WEG75" s="103"/>
      <c r="WEH75" s="103"/>
      <c r="WEI75" s="103"/>
      <c r="WEJ75" s="103"/>
      <c r="WEK75" s="103"/>
      <c r="WEL75" s="103"/>
      <c r="WEM75" s="103"/>
      <c r="WEN75" s="103"/>
      <c r="WEO75" s="103"/>
      <c r="WEP75" s="103"/>
      <c r="WEQ75" s="103"/>
      <c r="WER75" s="103"/>
      <c r="WES75" s="103"/>
      <c r="WET75" s="103"/>
      <c r="WEU75" s="103"/>
      <c r="WEV75" s="103"/>
      <c r="WEW75" s="103"/>
      <c r="WEX75" s="103"/>
      <c r="WEY75" s="103"/>
      <c r="WEZ75" s="103"/>
      <c r="WFA75" s="103"/>
      <c r="WFB75" s="103"/>
      <c r="WFC75" s="103"/>
      <c r="WFD75" s="103"/>
      <c r="WFE75" s="103"/>
      <c r="WFF75" s="103"/>
      <c r="WFG75" s="103"/>
      <c r="WFH75" s="103"/>
      <c r="WFI75" s="103"/>
      <c r="WFJ75" s="103"/>
      <c r="WFK75" s="103"/>
      <c r="WFL75" s="103"/>
      <c r="WFM75" s="103"/>
      <c r="WFN75" s="103"/>
      <c r="WFO75" s="103"/>
      <c r="WFP75" s="103"/>
      <c r="WFQ75" s="103"/>
      <c r="WFR75" s="103"/>
      <c r="WFS75" s="103"/>
      <c r="WFT75" s="103"/>
      <c r="WFU75" s="103"/>
      <c r="WFV75" s="103"/>
      <c r="WFW75" s="103"/>
      <c r="WFX75" s="103"/>
      <c r="WFY75" s="103"/>
      <c r="WFZ75" s="103"/>
      <c r="WGA75" s="103"/>
      <c r="WGB75" s="103"/>
      <c r="WGC75" s="103"/>
      <c r="WGD75" s="103"/>
      <c r="WGE75" s="103"/>
      <c r="WGF75" s="103"/>
      <c r="WGG75" s="103"/>
      <c r="WGH75" s="103"/>
      <c r="WGI75" s="103"/>
      <c r="WGJ75" s="103"/>
      <c r="WGK75" s="103"/>
      <c r="WGL75" s="103"/>
      <c r="WGM75" s="103"/>
      <c r="WGN75" s="103"/>
      <c r="WGO75" s="103"/>
      <c r="WGP75" s="103"/>
      <c r="WGQ75" s="103"/>
      <c r="WGR75" s="103"/>
      <c r="WGS75" s="103"/>
      <c r="WGT75" s="103"/>
      <c r="WGU75" s="103"/>
      <c r="WGV75" s="103"/>
      <c r="WGW75" s="103"/>
      <c r="WGX75" s="103"/>
      <c r="WGY75" s="103"/>
      <c r="WGZ75" s="103"/>
      <c r="WHA75" s="103"/>
      <c r="WHB75" s="103"/>
      <c r="WHC75" s="103"/>
      <c r="WHD75" s="103"/>
      <c r="WHE75" s="103"/>
      <c r="WHF75" s="103"/>
      <c r="WHG75" s="103"/>
      <c r="WHH75" s="103"/>
      <c r="WHI75" s="103"/>
      <c r="WHJ75" s="103"/>
      <c r="WHK75" s="103"/>
      <c r="WHL75" s="103"/>
      <c r="WHM75" s="103"/>
      <c r="WHN75" s="103"/>
      <c r="WHO75" s="103"/>
      <c r="WHP75" s="103"/>
      <c r="WHQ75" s="103"/>
      <c r="WHR75" s="103"/>
      <c r="WHS75" s="103"/>
      <c r="WHT75" s="103"/>
      <c r="WHU75" s="103"/>
      <c r="WHV75" s="103"/>
      <c r="WHW75" s="103"/>
      <c r="WHX75" s="103"/>
      <c r="WHY75" s="103"/>
      <c r="WHZ75" s="103"/>
      <c r="WIA75" s="103"/>
      <c r="WIB75" s="103"/>
      <c r="WIC75" s="103"/>
      <c r="WID75" s="103"/>
      <c r="WIE75" s="103"/>
      <c r="WIF75" s="103"/>
      <c r="WIG75" s="103"/>
      <c r="WIH75" s="103"/>
      <c r="WII75" s="103"/>
      <c r="WIJ75" s="103"/>
      <c r="WIK75" s="103"/>
      <c r="WIL75" s="103"/>
      <c r="WIM75" s="103"/>
      <c r="WIN75" s="103"/>
      <c r="WIO75" s="103"/>
      <c r="WIP75" s="103"/>
      <c r="WIQ75" s="103"/>
      <c r="WIR75" s="103"/>
      <c r="WIS75" s="103"/>
      <c r="WIT75" s="103"/>
      <c r="WIU75" s="103"/>
      <c r="WIV75" s="103"/>
      <c r="WIW75" s="103"/>
      <c r="WIX75" s="103"/>
      <c r="WIY75" s="103"/>
      <c r="WIZ75" s="103"/>
      <c r="WJA75" s="103"/>
      <c r="WJB75" s="103"/>
      <c r="WJC75" s="103"/>
      <c r="WJD75" s="103"/>
      <c r="WJE75" s="103"/>
      <c r="WJF75" s="103"/>
      <c r="WJG75" s="103"/>
      <c r="WJH75" s="103"/>
      <c r="WJI75" s="103"/>
      <c r="WJJ75" s="103"/>
      <c r="WJK75" s="103"/>
      <c r="WJL75" s="103"/>
      <c r="WJM75" s="103"/>
      <c r="WJN75" s="103"/>
      <c r="WJO75" s="103"/>
      <c r="WJP75" s="103"/>
      <c r="WJQ75" s="103"/>
      <c r="WJR75" s="103"/>
      <c r="WJS75" s="103"/>
      <c r="WJT75" s="103"/>
      <c r="WJU75" s="103"/>
      <c r="WJV75" s="103"/>
      <c r="WJW75" s="103"/>
      <c r="WJX75" s="103"/>
      <c r="WJY75" s="103"/>
      <c r="WJZ75" s="103"/>
      <c r="WKA75" s="103"/>
      <c r="WKB75" s="103"/>
      <c r="WKC75" s="103"/>
      <c r="WKD75" s="103"/>
      <c r="WKE75" s="103"/>
      <c r="WKF75" s="103"/>
      <c r="WKG75" s="103"/>
      <c r="WKH75" s="103"/>
      <c r="WKI75" s="103"/>
      <c r="WKJ75" s="103"/>
      <c r="WKK75" s="103"/>
      <c r="WKL75" s="103"/>
      <c r="WKM75" s="103"/>
      <c r="WKN75" s="103"/>
      <c r="WKO75" s="103"/>
      <c r="WKP75" s="103"/>
      <c r="WKQ75" s="103"/>
      <c r="WKR75" s="103"/>
      <c r="WKS75" s="103"/>
      <c r="WKT75" s="103"/>
      <c r="WKU75" s="103"/>
      <c r="WKV75" s="103"/>
      <c r="WKW75" s="103"/>
      <c r="WKX75" s="103"/>
      <c r="WKY75" s="103"/>
      <c r="WKZ75" s="103"/>
      <c r="WLA75" s="103"/>
      <c r="WLB75" s="103"/>
      <c r="WLC75" s="103"/>
      <c r="WLD75" s="103"/>
      <c r="WLE75" s="103"/>
      <c r="WLF75" s="103"/>
      <c r="WLG75" s="103"/>
      <c r="WLH75" s="103"/>
      <c r="WLI75" s="103"/>
      <c r="WLJ75" s="103"/>
      <c r="WLK75" s="103"/>
      <c r="WLL75" s="103"/>
      <c r="WLM75" s="103"/>
      <c r="WLN75" s="103"/>
      <c r="WLO75" s="103"/>
      <c r="WLP75" s="103"/>
      <c r="WLQ75" s="103"/>
      <c r="WLR75" s="103"/>
      <c r="WLS75" s="103"/>
      <c r="WLT75" s="103"/>
      <c r="WLU75" s="103"/>
      <c r="WLV75" s="103"/>
      <c r="WLW75" s="103"/>
      <c r="WLX75" s="103"/>
      <c r="WLY75" s="103"/>
      <c r="WLZ75" s="103"/>
      <c r="WMA75" s="103"/>
      <c r="WMB75" s="103"/>
      <c r="WMC75" s="103"/>
      <c r="WMD75" s="103"/>
      <c r="WME75" s="103"/>
      <c r="WMF75" s="103"/>
      <c r="WMG75" s="103"/>
      <c r="WMH75" s="103"/>
      <c r="WMI75" s="103"/>
      <c r="WMJ75" s="103"/>
      <c r="WMK75" s="103"/>
      <c r="WML75" s="103"/>
      <c r="WMM75" s="103"/>
      <c r="WMN75" s="103"/>
      <c r="WMO75" s="103"/>
      <c r="WMP75" s="103"/>
      <c r="WMQ75" s="103"/>
      <c r="WMR75" s="103"/>
      <c r="WMS75" s="103"/>
      <c r="WMT75" s="103"/>
      <c r="WMU75" s="103"/>
      <c r="WMV75" s="103"/>
      <c r="WMW75" s="103"/>
      <c r="WMX75" s="103"/>
      <c r="WMY75" s="103"/>
      <c r="WMZ75" s="103"/>
      <c r="WNA75" s="103"/>
      <c r="WNB75" s="103"/>
      <c r="WNC75" s="103"/>
      <c r="WND75" s="103"/>
      <c r="WNE75" s="103"/>
      <c r="WNF75" s="103"/>
      <c r="WNG75" s="103"/>
      <c r="WNH75" s="103"/>
      <c r="WNI75" s="103"/>
      <c r="WNJ75" s="103"/>
      <c r="WNK75" s="103"/>
      <c r="WNL75" s="103"/>
      <c r="WNM75" s="103"/>
      <c r="WNN75" s="103"/>
      <c r="WNO75" s="103"/>
      <c r="WNP75" s="103"/>
      <c r="WNQ75" s="103"/>
      <c r="WNR75" s="103"/>
      <c r="WNS75" s="103"/>
      <c r="WNT75" s="103"/>
      <c r="WNU75" s="103"/>
      <c r="WNV75" s="103"/>
      <c r="WNW75" s="103"/>
      <c r="WNX75" s="103"/>
      <c r="WNY75" s="103"/>
      <c r="WNZ75" s="103"/>
      <c r="WOA75" s="103"/>
      <c r="WOB75" s="103"/>
      <c r="WOC75" s="103"/>
      <c r="WOD75" s="103"/>
      <c r="WOE75" s="103"/>
      <c r="WOF75" s="103"/>
      <c r="WOG75" s="103"/>
      <c r="WOH75" s="103"/>
      <c r="WOI75" s="103"/>
      <c r="WOJ75" s="103"/>
      <c r="WOK75" s="103"/>
      <c r="WOL75" s="103"/>
      <c r="WOM75" s="103"/>
      <c r="WON75" s="103"/>
      <c r="WOO75" s="103"/>
      <c r="WOP75" s="103"/>
      <c r="WOQ75" s="103"/>
      <c r="WOR75" s="103"/>
      <c r="WOS75" s="103"/>
      <c r="WOT75" s="103"/>
      <c r="WOU75" s="103"/>
      <c r="WOV75" s="103"/>
      <c r="WOW75" s="103"/>
      <c r="WOX75" s="103"/>
      <c r="WOY75" s="103"/>
      <c r="WOZ75" s="103"/>
      <c r="WPA75" s="103"/>
      <c r="WPB75" s="103"/>
      <c r="WPC75" s="103"/>
      <c r="WPD75" s="103"/>
      <c r="WPE75" s="103"/>
      <c r="WPF75" s="103"/>
      <c r="WPG75" s="103"/>
      <c r="WPH75" s="103"/>
      <c r="WPI75" s="103"/>
      <c r="WPJ75" s="103"/>
      <c r="WPK75" s="103"/>
      <c r="WPL75" s="103"/>
      <c r="WPM75" s="103"/>
      <c r="WPN75" s="103"/>
      <c r="WPO75" s="103"/>
      <c r="WPP75" s="103"/>
      <c r="WPQ75" s="103"/>
      <c r="WPR75" s="103"/>
      <c r="WPS75" s="103"/>
      <c r="WPT75" s="103"/>
      <c r="WPU75" s="103"/>
      <c r="WPV75" s="103"/>
      <c r="WPW75" s="103"/>
      <c r="WPX75" s="103"/>
      <c r="WPY75" s="103"/>
      <c r="WPZ75" s="103"/>
      <c r="WQA75" s="103"/>
      <c r="WQB75" s="103"/>
      <c r="WQC75" s="103"/>
      <c r="WQD75" s="103"/>
      <c r="WQE75" s="103"/>
      <c r="WQF75" s="103"/>
      <c r="WQG75" s="103"/>
      <c r="WQH75" s="103"/>
      <c r="WQI75" s="103"/>
      <c r="WQJ75" s="103"/>
      <c r="WQK75" s="103"/>
      <c r="WQL75" s="103"/>
      <c r="WQM75" s="103"/>
      <c r="WQN75" s="103"/>
      <c r="WQO75" s="103"/>
      <c r="WQP75" s="103"/>
      <c r="WQQ75" s="103"/>
      <c r="WQR75" s="103"/>
      <c r="WQS75" s="103"/>
      <c r="WQT75" s="103"/>
      <c r="WQU75" s="103"/>
      <c r="WQV75" s="103"/>
      <c r="WQW75" s="103"/>
      <c r="WQX75" s="103"/>
      <c r="WQY75" s="103"/>
      <c r="WQZ75" s="103"/>
      <c r="WRA75" s="103"/>
      <c r="WRB75" s="103"/>
      <c r="WRC75" s="103"/>
      <c r="WRD75" s="103"/>
      <c r="WRE75" s="103"/>
      <c r="WRF75" s="103"/>
      <c r="WRG75" s="103"/>
      <c r="WRH75" s="103"/>
      <c r="WRI75" s="103"/>
      <c r="WRJ75" s="103"/>
      <c r="WRK75" s="103"/>
      <c r="WRL75" s="103"/>
      <c r="WRM75" s="103"/>
      <c r="WRN75" s="103"/>
      <c r="WRO75" s="103"/>
      <c r="WRP75" s="103"/>
      <c r="WRQ75" s="103"/>
      <c r="WRR75" s="103"/>
      <c r="WRS75" s="103"/>
      <c r="WRT75" s="103"/>
      <c r="WRU75" s="103"/>
      <c r="WRV75" s="103"/>
      <c r="WRW75" s="103"/>
      <c r="WRX75" s="103"/>
      <c r="WRY75" s="103"/>
      <c r="WRZ75" s="103"/>
      <c r="WSA75" s="103"/>
      <c r="WSB75" s="103"/>
      <c r="WSC75" s="103"/>
      <c r="WSD75" s="103"/>
      <c r="WSE75" s="103"/>
      <c r="WSF75" s="103"/>
      <c r="WSG75" s="103"/>
      <c r="WSH75" s="103"/>
      <c r="WSI75" s="103"/>
      <c r="WSJ75" s="103"/>
      <c r="WSK75" s="103"/>
      <c r="WSL75" s="103"/>
      <c r="WSM75" s="103"/>
      <c r="WSN75" s="103"/>
      <c r="WSO75" s="103"/>
      <c r="WSP75" s="103"/>
      <c r="WSQ75" s="103"/>
      <c r="WSR75" s="103"/>
      <c r="WSS75" s="103"/>
      <c r="WST75" s="103"/>
      <c r="WSU75" s="103"/>
      <c r="WSV75" s="103"/>
      <c r="WSW75" s="103"/>
      <c r="WSX75" s="103"/>
      <c r="WSY75" s="103"/>
      <c r="WSZ75" s="103"/>
      <c r="WTA75" s="103"/>
      <c r="WTB75" s="103"/>
      <c r="WTC75" s="103"/>
      <c r="WTD75" s="103"/>
      <c r="WTE75" s="103"/>
      <c r="WTF75" s="103"/>
      <c r="WTG75" s="103"/>
      <c r="WTH75" s="103"/>
      <c r="WTI75" s="103"/>
      <c r="WTJ75" s="103"/>
      <c r="WTK75" s="103"/>
      <c r="WTL75" s="103"/>
      <c r="WTM75" s="103"/>
      <c r="WTN75" s="103"/>
      <c r="WTO75" s="103"/>
      <c r="WTP75" s="103"/>
      <c r="WTQ75" s="103"/>
      <c r="WTR75" s="103"/>
      <c r="WTS75" s="103"/>
      <c r="WTT75" s="103"/>
      <c r="WTU75" s="103"/>
      <c r="WTV75" s="103"/>
      <c r="WTW75" s="103"/>
      <c r="WTX75" s="103"/>
      <c r="WTY75" s="103"/>
      <c r="WTZ75" s="103"/>
      <c r="WUA75" s="103"/>
      <c r="WUB75" s="103"/>
      <c r="WUC75" s="103"/>
      <c r="WUD75" s="103"/>
      <c r="WUE75" s="103"/>
      <c r="WUF75" s="103"/>
      <c r="WUG75" s="103"/>
      <c r="WUH75" s="103"/>
      <c r="WUI75" s="103"/>
      <c r="WUJ75" s="103"/>
      <c r="WUK75" s="103"/>
      <c r="WUL75" s="103"/>
      <c r="WUM75" s="103"/>
      <c r="WUN75" s="103"/>
      <c r="WUO75" s="103"/>
      <c r="WUP75" s="103"/>
      <c r="WUQ75" s="103"/>
      <c r="WUR75" s="103"/>
      <c r="WUS75" s="103"/>
      <c r="WUT75" s="103"/>
      <c r="WUU75" s="103"/>
      <c r="WUV75" s="103"/>
      <c r="WUW75" s="103"/>
      <c r="WUX75" s="103"/>
      <c r="WUY75" s="103"/>
      <c r="WUZ75" s="103"/>
      <c r="WVA75" s="103"/>
      <c r="WVB75" s="103"/>
      <c r="WVC75" s="103"/>
      <c r="WVD75" s="103"/>
      <c r="WVE75" s="103"/>
      <c r="WVF75" s="103"/>
      <c r="WVG75" s="103"/>
      <c r="WVH75" s="103"/>
      <c r="WVI75" s="103"/>
      <c r="WVJ75" s="103"/>
      <c r="WVK75" s="103"/>
      <c r="WVL75" s="103"/>
      <c r="WVM75" s="103"/>
      <c r="WVN75" s="103"/>
      <c r="WVO75" s="103"/>
      <c r="WVP75" s="103"/>
      <c r="WVQ75" s="103"/>
      <c r="WVR75" s="103"/>
      <c r="WVS75" s="103"/>
      <c r="WVT75" s="103"/>
      <c r="WVU75" s="103"/>
      <c r="WVV75" s="103"/>
      <c r="WVW75" s="103"/>
      <c r="WVX75" s="103"/>
      <c r="WVY75" s="103"/>
      <c r="WVZ75" s="103"/>
      <c r="WWA75" s="103"/>
      <c r="WWB75" s="103"/>
      <c r="WWC75" s="103"/>
      <c r="WWD75" s="103"/>
      <c r="WWE75" s="103"/>
      <c r="WWF75" s="103"/>
      <c r="WWG75" s="103"/>
      <c r="WWH75" s="103"/>
      <c r="WWI75" s="103"/>
      <c r="WWJ75" s="103"/>
      <c r="WWK75" s="103"/>
      <c r="WWL75" s="103"/>
      <c r="WWM75" s="103"/>
      <c r="WWN75" s="103"/>
      <c r="WWO75" s="103"/>
      <c r="WWP75" s="103"/>
      <c r="WWQ75" s="103"/>
      <c r="WWR75" s="103"/>
      <c r="WWS75" s="103"/>
      <c r="WWT75" s="103"/>
      <c r="WWU75" s="103"/>
      <c r="WWV75" s="103"/>
      <c r="WWW75" s="103"/>
      <c r="WWX75" s="103"/>
      <c r="WWY75" s="103"/>
      <c r="WWZ75" s="103"/>
      <c r="WXA75" s="103"/>
      <c r="WXB75" s="103"/>
      <c r="WXC75" s="103"/>
      <c r="WXD75" s="103"/>
      <c r="WXE75" s="103"/>
      <c r="WXF75" s="103"/>
      <c r="WXG75" s="103"/>
      <c r="WXH75" s="103"/>
      <c r="WXI75" s="103"/>
      <c r="WXJ75" s="103"/>
      <c r="WXK75" s="103"/>
      <c r="WXL75" s="103"/>
      <c r="WXM75" s="103"/>
      <c r="WXN75" s="103"/>
      <c r="WXO75" s="103"/>
      <c r="WXP75" s="103"/>
      <c r="WXQ75" s="103"/>
      <c r="WXR75" s="103"/>
      <c r="WXS75" s="103"/>
      <c r="WXT75" s="103"/>
      <c r="WXU75" s="103"/>
      <c r="WXV75" s="103"/>
      <c r="WXW75" s="103"/>
      <c r="WXX75" s="103"/>
      <c r="WXY75" s="103"/>
      <c r="WXZ75" s="103"/>
      <c r="WYA75" s="103"/>
      <c r="WYB75" s="103"/>
      <c r="WYC75" s="103"/>
      <c r="WYD75" s="103"/>
      <c r="WYE75" s="103"/>
      <c r="WYF75" s="103"/>
      <c r="WYG75" s="103"/>
      <c r="WYH75" s="103"/>
      <c r="WYI75" s="103"/>
      <c r="WYJ75" s="103"/>
      <c r="WYK75" s="103"/>
      <c r="WYL75" s="103"/>
      <c r="WYM75" s="103"/>
      <c r="WYN75" s="103"/>
      <c r="WYO75" s="103"/>
      <c r="WYP75" s="103"/>
      <c r="WYQ75" s="103"/>
      <c r="WYR75" s="103"/>
      <c r="WYS75" s="103"/>
      <c r="WYT75" s="103"/>
      <c r="WYU75" s="103"/>
      <c r="WYV75" s="103"/>
      <c r="WYW75" s="103"/>
      <c r="WYX75" s="103"/>
      <c r="WYY75" s="103"/>
      <c r="WYZ75" s="103"/>
      <c r="WZA75" s="103"/>
      <c r="WZB75" s="103"/>
      <c r="WZC75" s="103"/>
      <c r="WZD75" s="103"/>
      <c r="WZE75" s="103"/>
      <c r="WZF75" s="103"/>
      <c r="WZG75" s="103"/>
      <c r="WZH75" s="103"/>
      <c r="WZI75" s="103"/>
      <c r="WZJ75" s="103"/>
      <c r="WZK75" s="103"/>
      <c r="WZL75" s="103"/>
      <c r="WZM75" s="103"/>
      <c r="WZN75" s="103"/>
      <c r="WZO75" s="103"/>
      <c r="WZP75" s="103"/>
      <c r="WZQ75" s="103"/>
      <c r="WZR75" s="103"/>
      <c r="WZS75" s="103"/>
      <c r="WZT75" s="103"/>
      <c r="WZU75" s="103"/>
      <c r="WZV75" s="103"/>
      <c r="WZW75" s="103"/>
      <c r="WZX75" s="103"/>
      <c r="WZY75" s="103"/>
      <c r="WZZ75" s="103"/>
      <c r="XAA75" s="103"/>
      <c r="XAB75" s="103"/>
      <c r="XAC75" s="103"/>
      <c r="XAD75" s="103"/>
      <c r="XAE75" s="103"/>
      <c r="XAF75" s="103"/>
      <c r="XAG75" s="103"/>
      <c r="XAH75" s="103"/>
      <c r="XAI75" s="103"/>
      <c r="XAJ75" s="103"/>
      <c r="XAK75" s="103"/>
      <c r="XAL75" s="103"/>
      <c r="XAM75" s="103"/>
      <c r="XAN75" s="103"/>
      <c r="XAO75" s="103"/>
      <c r="XAP75" s="103"/>
      <c r="XAQ75" s="103"/>
      <c r="XAR75" s="103"/>
      <c r="XAS75" s="103"/>
      <c r="XAT75" s="103"/>
      <c r="XAU75" s="103"/>
      <c r="XAV75" s="103"/>
      <c r="XAW75" s="103"/>
      <c r="XAX75" s="103"/>
      <c r="XAY75" s="103"/>
      <c r="XAZ75" s="103"/>
      <c r="XBA75" s="103"/>
      <c r="XBB75" s="103"/>
      <c r="XBC75" s="103"/>
      <c r="XBD75" s="103"/>
      <c r="XBE75" s="103"/>
      <c r="XBF75" s="103"/>
      <c r="XBG75" s="103"/>
      <c r="XBH75" s="103"/>
      <c r="XBI75" s="103"/>
      <c r="XBJ75" s="103"/>
      <c r="XBK75" s="103"/>
      <c r="XBL75" s="103"/>
      <c r="XBM75" s="103"/>
      <c r="XBN75" s="103"/>
      <c r="XBO75" s="103"/>
      <c r="XBP75" s="103"/>
      <c r="XBQ75" s="103"/>
      <c r="XBR75" s="103"/>
      <c r="XBS75" s="103"/>
      <c r="XBT75" s="103"/>
      <c r="XBU75" s="103"/>
      <c r="XBV75" s="103"/>
      <c r="XBW75" s="103"/>
      <c r="XBX75" s="103"/>
      <c r="XBY75" s="103"/>
      <c r="XBZ75" s="103"/>
      <c r="XCA75" s="103"/>
      <c r="XCB75" s="103"/>
      <c r="XCC75" s="103"/>
      <c r="XCD75" s="103"/>
      <c r="XCE75" s="103"/>
      <c r="XCF75" s="103"/>
      <c r="XCG75" s="103"/>
      <c r="XCH75" s="103"/>
      <c r="XCI75" s="103"/>
      <c r="XCJ75" s="103"/>
      <c r="XCK75" s="103"/>
      <c r="XCL75" s="103"/>
      <c r="XCM75" s="103"/>
      <c r="XCN75" s="103"/>
      <c r="XCO75" s="103"/>
      <c r="XCP75" s="103"/>
      <c r="XCQ75" s="103"/>
      <c r="XCR75" s="103"/>
      <c r="XCS75" s="103"/>
      <c r="XCT75" s="103"/>
      <c r="XCU75" s="103"/>
      <c r="XCV75" s="103"/>
      <c r="XCW75" s="103"/>
      <c r="XCX75" s="103"/>
      <c r="XCY75" s="103"/>
      <c r="XCZ75" s="103"/>
      <c r="XDA75" s="103"/>
      <c r="XDB75" s="103"/>
      <c r="XDC75" s="103"/>
      <c r="XDD75" s="103"/>
      <c r="XDE75" s="103"/>
      <c r="XDF75" s="103"/>
      <c r="XDG75" s="103"/>
      <c r="XDH75" s="103"/>
      <c r="XDI75" s="103"/>
      <c r="XDJ75" s="103"/>
      <c r="XDK75" s="103"/>
      <c r="XDL75" s="103"/>
      <c r="XDM75" s="103"/>
      <c r="XDN75" s="103"/>
      <c r="XDO75" s="103"/>
      <c r="XDP75" s="103"/>
      <c r="XDQ75" s="103"/>
      <c r="XDR75" s="103"/>
      <c r="XDS75" s="103"/>
      <c r="XDT75" s="103"/>
      <c r="XDU75" s="103"/>
      <c r="XDV75" s="103"/>
      <c r="XDW75" s="103"/>
      <c r="XDX75" s="103"/>
      <c r="XDY75" s="103"/>
      <c r="XDZ75" s="103"/>
      <c r="XEA75" s="103"/>
      <c r="XEB75" s="103"/>
      <c r="XEC75" s="103"/>
      <c r="XED75" s="103"/>
      <c r="XEE75" s="103"/>
      <c r="XEF75" s="103"/>
      <c r="XEG75" s="103"/>
      <c r="XEH75" s="103"/>
      <c r="XEI75" s="103"/>
      <c r="XEJ75" s="103"/>
      <c r="XEK75" s="103"/>
      <c r="XEL75" s="103"/>
      <c r="XEM75" s="103"/>
      <c r="XEN75" s="103"/>
      <c r="XEO75" s="103"/>
      <c r="XEP75" s="103"/>
      <c r="XEQ75" s="103"/>
      <c r="XER75" s="103"/>
      <c r="XES75" s="103"/>
      <c r="XET75" s="103"/>
      <c r="XEU75" s="103"/>
      <c r="XEV75" s="103"/>
      <c r="XEW75" s="103"/>
      <c r="XEX75" s="103"/>
      <c r="XEY75" s="103"/>
      <c r="XEZ75" s="103"/>
      <c r="XFA75" s="103"/>
      <c r="XFB75" s="103"/>
      <c r="XFC75" s="103"/>
      <c r="XFD75" s="103"/>
    </row>
    <row r="76" spans="2:16384" s="104" customFormat="1" ht="18" customHeight="1" thickTop="1" thickBot="1">
      <c r="B76" s="105"/>
      <c r="C76" s="365"/>
      <c r="D76" s="366"/>
      <c r="E76" s="194"/>
      <c r="F76" s="194"/>
      <c r="G76" s="367"/>
      <c r="H76" s="368"/>
      <c r="I76" s="368"/>
      <c r="J76" s="369"/>
      <c r="K76" s="110"/>
    </row>
    <row r="77" spans="2:16384" s="104" customFormat="1" ht="3.75" customHeight="1" thickTop="1" thickBot="1">
      <c r="B77" s="105"/>
      <c r="C77" s="105"/>
      <c r="D77" s="105"/>
      <c r="E77" s="132"/>
      <c r="F77" s="132"/>
      <c r="G77" s="133"/>
      <c r="H77" s="133"/>
      <c r="I77" s="133"/>
      <c r="J77" s="133"/>
      <c r="K77" s="105"/>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3"/>
      <c r="FX77" s="103"/>
      <c r="FY77" s="103"/>
      <c r="FZ77" s="103"/>
      <c r="GA77" s="103"/>
      <c r="GB77" s="103"/>
      <c r="GC77" s="103"/>
      <c r="GD77" s="103"/>
      <c r="GE77" s="103"/>
      <c r="GF77" s="103"/>
      <c r="GG77" s="103"/>
      <c r="GH77" s="103"/>
      <c r="GI77" s="103"/>
      <c r="GJ77" s="103"/>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s="103"/>
      <c r="HK77" s="103"/>
      <c r="HL77" s="103"/>
      <c r="HM77" s="103"/>
      <c r="HN77" s="103"/>
      <c r="HO77" s="103"/>
      <c r="HP77" s="103"/>
      <c r="HQ77" s="103"/>
      <c r="HR77" s="103"/>
      <c r="HS77" s="103"/>
      <c r="HT77" s="103"/>
      <c r="HU77" s="103"/>
      <c r="HV77" s="103"/>
      <c r="HW77" s="103"/>
      <c r="HX77" s="103"/>
      <c r="HY77" s="103"/>
      <c r="HZ77" s="103"/>
      <c r="IA77" s="103"/>
      <c r="IB77" s="103"/>
      <c r="IC77" s="103"/>
      <c r="ID77" s="103"/>
      <c r="IE77" s="103"/>
      <c r="IF77" s="103"/>
      <c r="IG77" s="103"/>
      <c r="IH77" s="103"/>
      <c r="II77" s="103"/>
      <c r="IJ77" s="103"/>
      <c r="IK77" s="103"/>
      <c r="IL77" s="103"/>
      <c r="IM77" s="103"/>
      <c r="IN77" s="103"/>
      <c r="IO77" s="103"/>
      <c r="IP77" s="103"/>
      <c r="IQ77" s="103"/>
      <c r="IR77" s="103"/>
      <c r="IS77" s="103"/>
      <c r="IT77" s="103"/>
      <c r="IU77" s="103"/>
      <c r="IV77" s="103"/>
      <c r="IW77" s="103"/>
      <c r="IX77" s="103"/>
      <c r="IY77" s="103"/>
      <c r="IZ77" s="103"/>
      <c r="JA77" s="103"/>
      <c r="JB77" s="103"/>
      <c r="JC77" s="103"/>
      <c r="JD77" s="103"/>
      <c r="JE77" s="103"/>
      <c r="JF77" s="103"/>
      <c r="JG77" s="103"/>
      <c r="JH77" s="103"/>
      <c r="JI77" s="103"/>
      <c r="JJ77" s="103"/>
      <c r="JK77" s="103"/>
      <c r="JL77" s="103"/>
      <c r="JM77" s="103"/>
      <c r="JN77" s="103"/>
      <c r="JO77" s="103"/>
      <c r="JP77" s="103"/>
      <c r="JQ77" s="103"/>
      <c r="JR77" s="103"/>
      <c r="JS77" s="103"/>
      <c r="JT77" s="103"/>
      <c r="JU77" s="103"/>
      <c r="JV77" s="103"/>
      <c r="JW77" s="103"/>
      <c r="JX77" s="103"/>
      <c r="JY77" s="103"/>
      <c r="JZ77" s="103"/>
      <c r="KA77" s="103"/>
      <c r="KB77" s="103"/>
      <c r="KC77" s="103"/>
      <c r="KD77" s="103"/>
      <c r="KE77" s="103"/>
      <c r="KF77" s="103"/>
      <c r="KG77" s="103"/>
      <c r="KH77" s="103"/>
      <c r="KI77" s="103"/>
      <c r="KJ77" s="103"/>
      <c r="KK77" s="103"/>
      <c r="KL77" s="103"/>
      <c r="KM77" s="103"/>
      <c r="KN77" s="103"/>
      <c r="KO77" s="103"/>
      <c r="KP77" s="103"/>
      <c r="KQ77" s="103"/>
      <c r="KR77" s="103"/>
      <c r="KS77" s="103"/>
      <c r="KT77" s="103"/>
      <c r="KU77" s="103"/>
      <c r="KV77" s="103"/>
      <c r="KW77" s="103"/>
      <c r="KX77" s="103"/>
      <c r="KY77" s="103"/>
      <c r="KZ77" s="103"/>
      <c r="LA77" s="103"/>
      <c r="LB77" s="103"/>
      <c r="LC77" s="103"/>
      <c r="LD77" s="103"/>
      <c r="LE77" s="103"/>
      <c r="LF77" s="103"/>
      <c r="LG77" s="103"/>
      <c r="LH77" s="103"/>
      <c r="LI77" s="103"/>
      <c r="LJ77" s="103"/>
      <c r="LK77" s="103"/>
      <c r="LL77" s="103"/>
      <c r="LM77" s="103"/>
      <c r="LN77" s="103"/>
      <c r="LO77" s="103"/>
      <c r="LP77" s="103"/>
      <c r="LQ77" s="103"/>
      <c r="LR77" s="103"/>
      <c r="LS77" s="103"/>
      <c r="LT77" s="103"/>
      <c r="LU77" s="103"/>
      <c r="LV77" s="103"/>
      <c r="LW77" s="103"/>
      <c r="LX77" s="103"/>
      <c r="LY77" s="103"/>
      <c r="LZ77" s="103"/>
      <c r="MA77" s="103"/>
      <c r="MB77" s="103"/>
      <c r="MC77" s="103"/>
      <c r="MD77" s="103"/>
      <c r="ME77" s="103"/>
      <c r="MF77" s="103"/>
      <c r="MG77" s="103"/>
      <c r="MH77" s="103"/>
      <c r="MI77" s="103"/>
      <c r="MJ77" s="103"/>
      <c r="MK77" s="103"/>
      <c r="ML77" s="103"/>
      <c r="MM77" s="103"/>
      <c r="MN77" s="103"/>
      <c r="MO77" s="103"/>
      <c r="MP77" s="103"/>
      <c r="MQ77" s="103"/>
      <c r="MR77" s="103"/>
      <c r="MS77" s="103"/>
      <c r="MT77" s="103"/>
      <c r="MU77" s="103"/>
      <c r="MV77" s="103"/>
      <c r="MW77" s="103"/>
      <c r="MX77" s="103"/>
      <c r="MY77" s="103"/>
      <c r="MZ77" s="103"/>
      <c r="NA77" s="103"/>
      <c r="NB77" s="103"/>
      <c r="NC77" s="103"/>
      <c r="ND77" s="103"/>
      <c r="NE77" s="103"/>
      <c r="NF77" s="103"/>
      <c r="NG77" s="103"/>
      <c r="NH77" s="103"/>
      <c r="NI77" s="103"/>
      <c r="NJ77" s="103"/>
      <c r="NK77" s="103"/>
      <c r="NL77" s="103"/>
      <c r="NM77" s="103"/>
      <c r="NN77" s="103"/>
      <c r="NO77" s="103"/>
      <c r="NP77" s="103"/>
      <c r="NQ77" s="103"/>
      <c r="NR77" s="103"/>
      <c r="NS77" s="103"/>
      <c r="NT77" s="103"/>
      <c r="NU77" s="103"/>
      <c r="NV77" s="103"/>
      <c r="NW77" s="103"/>
      <c r="NX77" s="103"/>
      <c r="NY77" s="103"/>
      <c r="NZ77" s="103"/>
      <c r="OA77" s="103"/>
      <c r="OB77" s="103"/>
      <c r="OC77" s="103"/>
      <c r="OD77" s="103"/>
      <c r="OE77" s="103"/>
      <c r="OF77" s="103"/>
      <c r="OG77" s="103"/>
      <c r="OH77" s="103"/>
      <c r="OI77" s="103"/>
      <c r="OJ77" s="103"/>
      <c r="OK77" s="103"/>
      <c r="OL77" s="103"/>
      <c r="OM77" s="103"/>
      <c r="ON77" s="103"/>
      <c r="OO77" s="103"/>
      <c r="OP77" s="103"/>
      <c r="OQ77" s="103"/>
      <c r="OR77" s="103"/>
      <c r="OS77" s="103"/>
      <c r="OT77" s="103"/>
      <c r="OU77" s="103"/>
      <c r="OV77" s="103"/>
      <c r="OW77" s="103"/>
      <c r="OX77" s="103"/>
      <c r="OY77" s="103"/>
      <c r="OZ77" s="103"/>
      <c r="PA77" s="103"/>
      <c r="PB77" s="103"/>
      <c r="PC77" s="103"/>
      <c r="PD77" s="103"/>
      <c r="PE77" s="103"/>
      <c r="PF77" s="103"/>
      <c r="PG77" s="103"/>
      <c r="PH77" s="103"/>
      <c r="PI77" s="103"/>
      <c r="PJ77" s="103"/>
      <c r="PK77" s="103"/>
      <c r="PL77" s="103"/>
      <c r="PM77" s="103"/>
      <c r="PN77" s="103"/>
      <c r="PO77" s="103"/>
      <c r="PP77" s="103"/>
      <c r="PQ77" s="103"/>
      <c r="PR77" s="103"/>
      <c r="PS77" s="103"/>
      <c r="PT77" s="103"/>
      <c r="PU77" s="103"/>
      <c r="PV77" s="103"/>
      <c r="PW77" s="103"/>
      <c r="PX77" s="103"/>
      <c r="PY77" s="103"/>
      <c r="PZ77" s="103"/>
      <c r="QA77" s="103"/>
      <c r="QB77" s="103"/>
      <c r="QC77" s="103"/>
      <c r="QD77" s="103"/>
      <c r="QE77" s="103"/>
      <c r="QF77" s="103"/>
      <c r="QG77" s="103"/>
      <c r="QH77" s="103"/>
      <c r="QI77" s="103"/>
      <c r="QJ77" s="103"/>
      <c r="QK77" s="103"/>
      <c r="QL77" s="103"/>
      <c r="QM77" s="103"/>
      <c r="QN77" s="103"/>
      <c r="QO77" s="103"/>
      <c r="QP77" s="103"/>
      <c r="QQ77" s="103"/>
      <c r="QR77" s="103"/>
      <c r="QS77" s="103"/>
      <c r="QT77" s="103"/>
      <c r="QU77" s="103"/>
      <c r="QV77" s="103"/>
      <c r="QW77" s="103"/>
      <c r="QX77" s="103"/>
      <c r="QY77" s="103"/>
      <c r="QZ77" s="103"/>
      <c r="RA77" s="103"/>
      <c r="RB77" s="103"/>
      <c r="RC77" s="103"/>
      <c r="RD77" s="103"/>
      <c r="RE77" s="103"/>
      <c r="RF77" s="103"/>
      <c r="RG77" s="103"/>
      <c r="RH77" s="103"/>
      <c r="RI77" s="103"/>
      <c r="RJ77" s="103"/>
      <c r="RK77" s="103"/>
      <c r="RL77" s="103"/>
      <c r="RM77" s="103"/>
      <c r="RN77" s="103"/>
      <c r="RO77" s="103"/>
      <c r="RP77" s="103"/>
      <c r="RQ77" s="103"/>
      <c r="RR77" s="103"/>
      <c r="RS77" s="103"/>
      <c r="RT77" s="103"/>
      <c r="RU77" s="103"/>
      <c r="RV77" s="103"/>
      <c r="RW77" s="103"/>
      <c r="RX77" s="103"/>
      <c r="RY77" s="103"/>
      <c r="RZ77" s="103"/>
      <c r="SA77" s="103"/>
      <c r="SB77" s="103"/>
      <c r="SC77" s="103"/>
      <c r="SD77" s="103"/>
      <c r="SE77" s="103"/>
      <c r="SF77" s="103"/>
      <c r="SG77" s="103"/>
      <c r="SH77" s="103"/>
      <c r="SI77" s="103"/>
      <c r="SJ77" s="103"/>
      <c r="SK77" s="103"/>
      <c r="SL77" s="103"/>
      <c r="SM77" s="103"/>
      <c r="SN77" s="103"/>
      <c r="SO77" s="103"/>
      <c r="SP77" s="103"/>
      <c r="SQ77" s="103"/>
      <c r="SR77" s="103"/>
      <c r="SS77" s="103"/>
      <c r="ST77" s="103"/>
      <c r="SU77" s="103"/>
      <c r="SV77" s="103"/>
      <c r="SW77" s="103"/>
      <c r="SX77" s="103"/>
      <c r="SY77" s="103"/>
      <c r="SZ77" s="103"/>
      <c r="TA77" s="103"/>
      <c r="TB77" s="103"/>
      <c r="TC77" s="103"/>
      <c r="TD77" s="103"/>
      <c r="TE77" s="103"/>
      <c r="TF77" s="103"/>
      <c r="TG77" s="103"/>
      <c r="TH77" s="103"/>
      <c r="TI77" s="103"/>
      <c r="TJ77" s="103"/>
      <c r="TK77" s="103"/>
      <c r="TL77" s="103"/>
      <c r="TM77" s="103"/>
      <c r="TN77" s="103"/>
      <c r="TO77" s="103"/>
      <c r="TP77" s="103"/>
      <c r="TQ77" s="103"/>
      <c r="TR77" s="103"/>
      <c r="TS77" s="103"/>
      <c r="TT77" s="103"/>
      <c r="TU77" s="103"/>
      <c r="TV77" s="103"/>
      <c r="TW77" s="103"/>
      <c r="TX77" s="103"/>
      <c r="TY77" s="103"/>
      <c r="TZ77" s="103"/>
      <c r="UA77" s="103"/>
      <c r="UB77" s="103"/>
      <c r="UC77" s="103"/>
      <c r="UD77" s="103"/>
      <c r="UE77" s="103"/>
      <c r="UF77" s="103"/>
      <c r="UG77" s="103"/>
      <c r="UH77" s="103"/>
      <c r="UI77" s="103"/>
      <c r="UJ77" s="103"/>
      <c r="UK77" s="103"/>
      <c r="UL77" s="103"/>
      <c r="UM77" s="103"/>
      <c r="UN77" s="103"/>
      <c r="UO77" s="103"/>
      <c r="UP77" s="103"/>
      <c r="UQ77" s="103"/>
      <c r="UR77" s="103"/>
      <c r="US77" s="103"/>
      <c r="UT77" s="103"/>
      <c r="UU77" s="103"/>
      <c r="UV77" s="103"/>
      <c r="UW77" s="103"/>
      <c r="UX77" s="103"/>
      <c r="UY77" s="103"/>
      <c r="UZ77" s="103"/>
      <c r="VA77" s="103"/>
      <c r="VB77" s="103"/>
      <c r="VC77" s="103"/>
      <c r="VD77" s="103"/>
      <c r="VE77" s="103"/>
      <c r="VF77" s="103"/>
      <c r="VG77" s="103"/>
      <c r="VH77" s="103"/>
      <c r="VI77" s="103"/>
      <c r="VJ77" s="103"/>
      <c r="VK77" s="103"/>
      <c r="VL77" s="103"/>
      <c r="VM77" s="103"/>
      <c r="VN77" s="103"/>
      <c r="VO77" s="103"/>
      <c r="VP77" s="103"/>
      <c r="VQ77" s="103"/>
      <c r="VR77" s="103"/>
      <c r="VS77" s="103"/>
      <c r="VT77" s="103"/>
      <c r="VU77" s="103"/>
      <c r="VV77" s="103"/>
      <c r="VW77" s="103"/>
      <c r="VX77" s="103"/>
      <c r="VY77" s="103"/>
      <c r="VZ77" s="103"/>
      <c r="WA77" s="103"/>
      <c r="WB77" s="103"/>
      <c r="WC77" s="103"/>
      <c r="WD77" s="103"/>
      <c r="WE77" s="103"/>
      <c r="WF77" s="103"/>
      <c r="WG77" s="103"/>
      <c r="WH77" s="103"/>
      <c r="WI77" s="103"/>
      <c r="WJ77" s="103"/>
      <c r="WK77" s="103"/>
      <c r="WL77" s="103"/>
      <c r="WM77" s="103"/>
      <c r="WN77" s="103"/>
      <c r="WO77" s="103"/>
      <c r="WP77" s="103"/>
      <c r="WQ77" s="103"/>
      <c r="WR77" s="103"/>
      <c r="WS77" s="103"/>
      <c r="WT77" s="103"/>
      <c r="WU77" s="103"/>
      <c r="WV77" s="103"/>
      <c r="WW77" s="103"/>
      <c r="WX77" s="103"/>
      <c r="WY77" s="103"/>
      <c r="WZ77" s="103"/>
      <c r="XA77" s="103"/>
      <c r="XB77" s="103"/>
      <c r="XC77" s="103"/>
      <c r="XD77" s="103"/>
      <c r="XE77" s="103"/>
      <c r="XF77" s="103"/>
      <c r="XG77" s="103"/>
      <c r="XH77" s="103"/>
      <c r="XI77" s="103"/>
      <c r="XJ77" s="103"/>
      <c r="XK77" s="103"/>
      <c r="XL77" s="103"/>
      <c r="XM77" s="103"/>
      <c r="XN77" s="103"/>
      <c r="XO77" s="103"/>
      <c r="XP77" s="103"/>
      <c r="XQ77" s="103"/>
      <c r="XR77" s="103"/>
      <c r="XS77" s="103"/>
      <c r="XT77" s="103"/>
      <c r="XU77" s="103"/>
      <c r="XV77" s="103"/>
      <c r="XW77" s="103"/>
      <c r="XX77" s="103"/>
      <c r="XY77" s="103"/>
      <c r="XZ77" s="103"/>
      <c r="YA77" s="103"/>
      <c r="YB77" s="103"/>
      <c r="YC77" s="103"/>
      <c r="YD77" s="103"/>
      <c r="YE77" s="103"/>
      <c r="YF77" s="103"/>
      <c r="YG77" s="103"/>
      <c r="YH77" s="103"/>
      <c r="YI77" s="103"/>
      <c r="YJ77" s="103"/>
      <c r="YK77" s="103"/>
      <c r="YL77" s="103"/>
      <c r="YM77" s="103"/>
      <c r="YN77" s="103"/>
      <c r="YO77" s="103"/>
      <c r="YP77" s="103"/>
      <c r="YQ77" s="103"/>
      <c r="YR77" s="103"/>
      <c r="YS77" s="103"/>
      <c r="YT77" s="103"/>
      <c r="YU77" s="103"/>
      <c r="YV77" s="103"/>
      <c r="YW77" s="103"/>
      <c r="YX77" s="103"/>
      <c r="YY77" s="103"/>
      <c r="YZ77" s="103"/>
      <c r="ZA77" s="103"/>
      <c r="ZB77" s="103"/>
      <c r="ZC77" s="103"/>
      <c r="ZD77" s="103"/>
      <c r="ZE77" s="103"/>
      <c r="ZF77" s="103"/>
      <c r="ZG77" s="103"/>
      <c r="ZH77" s="103"/>
      <c r="ZI77" s="103"/>
      <c r="ZJ77" s="103"/>
      <c r="ZK77" s="103"/>
      <c r="ZL77" s="103"/>
      <c r="ZM77" s="103"/>
      <c r="ZN77" s="103"/>
      <c r="ZO77" s="103"/>
      <c r="ZP77" s="103"/>
      <c r="ZQ77" s="103"/>
      <c r="ZR77" s="103"/>
      <c r="ZS77" s="103"/>
      <c r="ZT77" s="103"/>
      <c r="ZU77" s="103"/>
      <c r="ZV77" s="103"/>
      <c r="ZW77" s="103"/>
      <c r="ZX77" s="103"/>
      <c r="ZY77" s="103"/>
      <c r="ZZ77" s="103"/>
      <c r="AAA77" s="103"/>
      <c r="AAB77" s="103"/>
      <c r="AAC77" s="103"/>
      <c r="AAD77" s="103"/>
      <c r="AAE77" s="103"/>
      <c r="AAF77" s="103"/>
      <c r="AAG77" s="103"/>
      <c r="AAH77" s="103"/>
      <c r="AAI77" s="103"/>
      <c r="AAJ77" s="103"/>
      <c r="AAK77" s="103"/>
      <c r="AAL77" s="103"/>
      <c r="AAM77" s="103"/>
      <c r="AAN77" s="103"/>
      <c r="AAO77" s="103"/>
      <c r="AAP77" s="103"/>
      <c r="AAQ77" s="103"/>
      <c r="AAR77" s="103"/>
      <c r="AAS77" s="103"/>
      <c r="AAT77" s="103"/>
      <c r="AAU77" s="103"/>
      <c r="AAV77" s="103"/>
      <c r="AAW77" s="103"/>
      <c r="AAX77" s="103"/>
      <c r="AAY77" s="103"/>
      <c r="AAZ77" s="103"/>
      <c r="ABA77" s="103"/>
      <c r="ABB77" s="103"/>
      <c r="ABC77" s="103"/>
      <c r="ABD77" s="103"/>
      <c r="ABE77" s="103"/>
      <c r="ABF77" s="103"/>
      <c r="ABG77" s="103"/>
      <c r="ABH77" s="103"/>
      <c r="ABI77" s="103"/>
      <c r="ABJ77" s="103"/>
      <c r="ABK77" s="103"/>
      <c r="ABL77" s="103"/>
      <c r="ABM77" s="103"/>
      <c r="ABN77" s="103"/>
      <c r="ABO77" s="103"/>
      <c r="ABP77" s="103"/>
      <c r="ABQ77" s="103"/>
      <c r="ABR77" s="103"/>
      <c r="ABS77" s="103"/>
      <c r="ABT77" s="103"/>
      <c r="ABU77" s="103"/>
      <c r="ABV77" s="103"/>
      <c r="ABW77" s="103"/>
      <c r="ABX77" s="103"/>
      <c r="ABY77" s="103"/>
      <c r="ABZ77" s="103"/>
      <c r="ACA77" s="103"/>
      <c r="ACB77" s="103"/>
      <c r="ACC77" s="103"/>
      <c r="ACD77" s="103"/>
      <c r="ACE77" s="103"/>
      <c r="ACF77" s="103"/>
      <c r="ACG77" s="103"/>
      <c r="ACH77" s="103"/>
      <c r="ACI77" s="103"/>
      <c r="ACJ77" s="103"/>
      <c r="ACK77" s="103"/>
      <c r="ACL77" s="103"/>
      <c r="ACM77" s="103"/>
      <c r="ACN77" s="103"/>
      <c r="ACO77" s="103"/>
      <c r="ACP77" s="103"/>
      <c r="ACQ77" s="103"/>
      <c r="ACR77" s="103"/>
      <c r="ACS77" s="103"/>
      <c r="ACT77" s="103"/>
      <c r="ACU77" s="103"/>
      <c r="ACV77" s="103"/>
      <c r="ACW77" s="103"/>
      <c r="ACX77" s="103"/>
      <c r="ACY77" s="103"/>
      <c r="ACZ77" s="103"/>
      <c r="ADA77" s="103"/>
      <c r="ADB77" s="103"/>
      <c r="ADC77" s="103"/>
      <c r="ADD77" s="103"/>
      <c r="ADE77" s="103"/>
      <c r="ADF77" s="103"/>
      <c r="ADG77" s="103"/>
      <c r="ADH77" s="103"/>
      <c r="ADI77" s="103"/>
      <c r="ADJ77" s="103"/>
      <c r="ADK77" s="103"/>
      <c r="ADL77" s="103"/>
      <c r="ADM77" s="103"/>
      <c r="ADN77" s="103"/>
      <c r="ADO77" s="103"/>
      <c r="ADP77" s="103"/>
      <c r="ADQ77" s="103"/>
      <c r="ADR77" s="103"/>
      <c r="ADS77" s="103"/>
      <c r="ADT77" s="103"/>
      <c r="ADU77" s="103"/>
      <c r="ADV77" s="103"/>
      <c r="ADW77" s="103"/>
      <c r="ADX77" s="103"/>
      <c r="ADY77" s="103"/>
      <c r="ADZ77" s="103"/>
      <c r="AEA77" s="103"/>
      <c r="AEB77" s="103"/>
      <c r="AEC77" s="103"/>
      <c r="AED77" s="103"/>
      <c r="AEE77" s="103"/>
      <c r="AEF77" s="103"/>
      <c r="AEG77" s="103"/>
      <c r="AEH77" s="103"/>
      <c r="AEI77" s="103"/>
      <c r="AEJ77" s="103"/>
      <c r="AEK77" s="103"/>
      <c r="AEL77" s="103"/>
      <c r="AEM77" s="103"/>
      <c r="AEN77" s="103"/>
      <c r="AEO77" s="103"/>
      <c r="AEP77" s="103"/>
      <c r="AEQ77" s="103"/>
      <c r="AER77" s="103"/>
      <c r="AES77" s="103"/>
      <c r="AET77" s="103"/>
      <c r="AEU77" s="103"/>
      <c r="AEV77" s="103"/>
      <c r="AEW77" s="103"/>
      <c r="AEX77" s="103"/>
      <c r="AEY77" s="103"/>
      <c r="AEZ77" s="103"/>
      <c r="AFA77" s="103"/>
      <c r="AFB77" s="103"/>
      <c r="AFC77" s="103"/>
      <c r="AFD77" s="103"/>
      <c r="AFE77" s="103"/>
      <c r="AFF77" s="103"/>
      <c r="AFG77" s="103"/>
      <c r="AFH77" s="103"/>
      <c r="AFI77" s="103"/>
      <c r="AFJ77" s="103"/>
      <c r="AFK77" s="103"/>
      <c r="AFL77" s="103"/>
      <c r="AFM77" s="103"/>
      <c r="AFN77" s="103"/>
      <c r="AFO77" s="103"/>
      <c r="AFP77" s="103"/>
      <c r="AFQ77" s="103"/>
      <c r="AFR77" s="103"/>
      <c r="AFS77" s="103"/>
      <c r="AFT77" s="103"/>
      <c r="AFU77" s="103"/>
      <c r="AFV77" s="103"/>
      <c r="AFW77" s="103"/>
      <c r="AFX77" s="103"/>
      <c r="AFY77" s="103"/>
      <c r="AFZ77" s="103"/>
      <c r="AGA77" s="103"/>
      <c r="AGB77" s="103"/>
      <c r="AGC77" s="103"/>
      <c r="AGD77" s="103"/>
      <c r="AGE77" s="103"/>
      <c r="AGF77" s="103"/>
      <c r="AGG77" s="103"/>
      <c r="AGH77" s="103"/>
      <c r="AGI77" s="103"/>
      <c r="AGJ77" s="103"/>
      <c r="AGK77" s="103"/>
      <c r="AGL77" s="103"/>
      <c r="AGM77" s="103"/>
      <c r="AGN77" s="103"/>
      <c r="AGO77" s="103"/>
      <c r="AGP77" s="103"/>
      <c r="AGQ77" s="103"/>
      <c r="AGR77" s="103"/>
      <c r="AGS77" s="103"/>
      <c r="AGT77" s="103"/>
      <c r="AGU77" s="103"/>
      <c r="AGV77" s="103"/>
      <c r="AGW77" s="103"/>
      <c r="AGX77" s="103"/>
      <c r="AGY77" s="103"/>
      <c r="AGZ77" s="103"/>
      <c r="AHA77" s="103"/>
      <c r="AHB77" s="103"/>
      <c r="AHC77" s="103"/>
      <c r="AHD77" s="103"/>
      <c r="AHE77" s="103"/>
      <c r="AHF77" s="103"/>
      <c r="AHG77" s="103"/>
      <c r="AHH77" s="103"/>
      <c r="AHI77" s="103"/>
      <c r="AHJ77" s="103"/>
      <c r="AHK77" s="103"/>
      <c r="AHL77" s="103"/>
      <c r="AHM77" s="103"/>
      <c r="AHN77" s="103"/>
      <c r="AHO77" s="103"/>
      <c r="AHP77" s="103"/>
      <c r="AHQ77" s="103"/>
      <c r="AHR77" s="103"/>
      <c r="AHS77" s="103"/>
      <c r="AHT77" s="103"/>
      <c r="AHU77" s="103"/>
      <c r="AHV77" s="103"/>
      <c r="AHW77" s="103"/>
      <c r="AHX77" s="103"/>
      <c r="AHY77" s="103"/>
      <c r="AHZ77" s="103"/>
      <c r="AIA77" s="103"/>
      <c r="AIB77" s="103"/>
      <c r="AIC77" s="103"/>
      <c r="AID77" s="103"/>
      <c r="AIE77" s="103"/>
      <c r="AIF77" s="103"/>
      <c r="AIG77" s="103"/>
      <c r="AIH77" s="103"/>
      <c r="AII77" s="103"/>
      <c r="AIJ77" s="103"/>
      <c r="AIK77" s="103"/>
      <c r="AIL77" s="103"/>
      <c r="AIM77" s="103"/>
      <c r="AIN77" s="103"/>
      <c r="AIO77" s="103"/>
      <c r="AIP77" s="103"/>
      <c r="AIQ77" s="103"/>
      <c r="AIR77" s="103"/>
      <c r="AIS77" s="103"/>
      <c r="AIT77" s="103"/>
      <c r="AIU77" s="103"/>
      <c r="AIV77" s="103"/>
      <c r="AIW77" s="103"/>
      <c r="AIX77" s="103"/>
      <c r="AIY77" s="103"/>
      <c r="AIZ77" s="103"/>
      <c r="AJA77" s="103"/>
      <c r="AJB77" s="103"/>
      <c r="AJC77" s="103"/>
      <c r="AJD77" s="103"/>
      <c r="AJE77" s="103"/>
      <c r="AJF77" s="103"/>
      <c r="AJG77" s="103"/>
      <c r="AJH77" s="103"/>
      <c r="AJI77" s="103"/>
      <c r="AJJ77" s="103"/>
      <c r="AJK77" s="103"/>
      <c r="AJL77" s="103"/>
      <c r="AJM77" s="103"/>
      <c r="AJN77" s="103"/>
      <c r="AJO77" s="103"/>
      <c r="AJP77" s="103"/>
      <c r="AJQ77" s="103"/>
      <c r="AJR77" s="103"/>
      <c r="AJS77" s="103"/>
      <c r="AJT77" s="103"/>
      <c r="AJU77" s="103"/>
      <c r="AJV77" s="103"/>
      <c r="AJW77" s="103"/>
      <c r="AJX77" s="103"/>
      <c r="AJY77" s="103"/>
      <c r="AJZ77" s="103"/>
      <c r="AKA77" s="103"/>
      <c r="AKB77" s="103"/>
      <c r="AKC77" s="103"/>
      <c r="AKD77" s="103"/>
      <c r="AKE77" s="103"/>
      <c r="AKF77" s="103"/>
      <c r="AKG77" s="103"/>
      <c r="AKH77" s="103"/>
      <c r="AKI77" s="103"/>
      <c r="AKJ77" s="103"/>
      <c r="AKK77" s="103"/>
      <c r="AKL77" s="103"/>
      <c r="AKM77" s="103"/>
      <c r="AKN77" s="103"/>
      <c r="AKO77" s="103"/>
      <c r="AKP77" s="103"/>
      <c r="AKQ77" s="103"/>
      <c r="AKR77" s="103"/>
      <c r="AKS77" s="103"/>
      <c r="AKT77" s="103"/>
      <c r="AKU77" s="103"/>
      <c r="AKV77" s="103"/>
      <c r="AKW77" s="103"/>
      <c r="AKX77" s="103"/>
      <c r="AKY77" s="103"/>
      <c r="AKZ77" s="103"/>
      <c r="ALA77" s="103"/>
      <c r="ALB77" s="103"/>
      <c r="ALC77" s="103"/>
      <c r="ALD77" s="103"/>
      <c r="ALE77" s="103"/>
      <c r="ALF77" s="103"/>
      <c r="ALG77" s="103"/>
      <c r="ALH77" s="103"/>
      <c r="ALI77" s="103"/>
      <c r="ALJ77" s="103"/>
      <c r="ALK77" s="103"/>
      <c r="ALL77" s="103"/>
      <c r="ALM77" s="103"/>
      <c r="ALN77" s="103"/>
      <c r="ALO77" s="103"/>
      <c r="ALP77" s="103"/>
      <c r="ALQ77" s="103"/>
      <c r="ALR77" s="103"/>
      <c r="ALS77" s="103"/>
      <c r="ALT77" s="103"/>
      <c r="ALU77" s="103"/>
      <c r="ALV77" s="103"/>
      <c r="ALW77" s="103"/>
      <c r="ALX77" s="103"/>
      <c r="ALY77" s="103"/>
      <c r="ALZ77" s="103"/>
      <c r="AMA77" s="103"/>
      <c r="AMB77" s="103"/>
      <c r="AMC77" s="103"/>
      <c r="AMD77" s="103"/>
      <c r="AME77" s="103"/>
      <c r="AMF77" s="103"/>
      <c r="AMG77" s="103"/>
      <c r="AMH77" s="103"/>
      <c r="AMI77" s="103"/>
      <c r="AMJ77" s="103"/>
      <c r="AMK77" s="103"/>
      <c r="AML77" s="103"/>
      <c r="AMM77" s="103"/>
      <c r="AMN77" s="103"/>
      <c r="AMO77" s="103"/>
      <c r="AMP77" s="103"/>
      <c r="AMQ77" s="103"/>
      <c r="AMR77" s="103"/>
      <c r="AMS77" s="103"/>
      <c r="AMT77" s="103"/>
      <c r="AMU77" s="103"/>
      <c r="AMV77" s="103"/>
      <c r="AMW77" s="103"/>
      <c r="AMX77" s="103"/>
      <c r="AMY77" s="103"/>
      <c r="AMZ77" s="103"/>
      <c r="ANA77" s="103"/>
      <c r="ANB77" s="103"/>
      <c r="ANC77" s="103"/>
      <c r="AND77" s="103"/>
      <c r="ANE77" s="103"/>
      <c r="ANF77" s="103"/>
      <c r="ANG77" s="103"/>
      <c r="ANH77" s="103"/>
      <c r="ANI77" s="103"/>
      <c r="ANJ77" s="103"/>
      <c r="ANK77" s="103"/>
      <c r="ANL77" s="103"/>
      <c r="ANM77" s="103"/>
      <c r="ANN77" s="103"/>
      <c r="ANO77" s="103"/>
      <c r="ANP77" s="103"/>
      <c r="ANQ77" s="103"/>
      <c r="ANR77" s="103"/>
      <c r="ANS77" s="103"/>
      <c r="ANT77" s="103"/>
      <c r="ANU77" s="103"/>
      <c r="ANV77" s="103"/>
      <c r="ANW77" s="103"/>
      <c r="ANX77" s="103"/>
      <c r="ANY77" s="103"/>
      <c r="ANZ77" s="103"/>
      <c r="AOA77" s="103"/>
      <c r="AOB77" s="103"/>
      <c r="AOC77" s="103"/>
      <c r="AOD77" s="103"/>
      <c r="AOE77" s="103"/>
      <c r="AOF77" s="103"/>
      <c r="AOG77" s="103"/>
      <c r="AOH77" s="103"/>
      <c r="AOI77" s="103"/>
      <c r="AOJ77" s="103"/>
      <c r="AOK77" s="103"/>
      <c r="AOL77" s="103"/>
      <c r="AOM77" s="103"/>
      <c r="AON77" s="103"/>
      <c r="AOO77" s="103"/>
      <c r="AOP77" s="103"/>
      <c r="AOQ77" s="103"/>
      <c r="AOR77" s="103"/>
      <c r="AOS77" s="103"/>
      <c r="AOT77" s="103"/>
      <c r="AOU77" s="103"/>
      <c r="AOV77" s="103"/>
      <c r="AOW77" s="103"/>
      <c r="AOX77" s="103"/>
      <c r="AOY77" s="103"/>
      <c r="AOZ77" s="103"/>
      <c r="APA77" s="103"/>
      <c r="APB77" s="103"/>
      <c r="APC77" s="103"/>
      <c r="APD77" s="103"/>
      <c r="APE77" s="103"/>
      <c r="APF77" s="103"/>
      <c r="APG77" s="103"/>
      <c r="APH77" s="103"/>
      <c r="API77" s="103"/>
      <c r="APJ77" s="103"/>
      <c r="APK77" s="103"/>
      <c r="APL77" s="103"/>
      <c r="APM77" s="103"/>
      <c r="APN77" s="103"/>
      <c r="APO77" s="103"/>
      <c r="APP77" s="103"/>
      <c r="APQ77" s="103"/>
      <c r="APR77" s="103"/>
      <c r="APS77" s="103"/>
      <c r="APT77" s="103"/>
      <c r="APU77" s="103"/>
      <c r="APV77" s="103"/>
      <c r="APW77" s="103"/>
      <c r="APX77" s="103"/>
      <c r="APY77" s="103"/>
      <c r="APZ77" s="103"/>
      <c r="AQA77" s="103"/>
      <c r="AQB77" s="103"/>
      <c r="AQC77" s="103"/>
      <c r="AQD77" s="103"/>
      <c r="AQE77" s="103"/>
      <c r="AQF77" s="103"/>
      <c r="AQG77" s="103"/>
      <c r="AQH77" s="103"/>
      <c r="AQI77" s="103"/>
      <c r="AQJ77" s="103"/>
      <c r="AQK77" s="103"/>
      <c r="AQL77" s="103"/>
      <c r="AQM77" s="103"/>
      <c r="AQN77" s="103"/>
      <c r="AQO77" s="103"/>
      <c r="AQP77" s="103"/>
      <c r="AQQ77" s="103"/>
      <c r="AQR77" s="103"/>
      <c r="AQS77" s="103"/>
      <c r="AQT77" s="103"/>
      <c r="AQU77" s="103"/>
      <c r="AQV77" s="103"/>
      <c r="AQW77" s="103"/>
      <c r="AQX77" s="103"/>
      <c r="AQY77" s="103"/>
      <c r="AQZ77" s="103"/>
      <c r="ARA77" s="103"/>
      <c r="ARB77" s="103"/>
      <c r="ARC77" s="103"/>
      <c r="ARD77" s="103"/>
      <c r="ARE77" s="103"/>
      <c r="ARF77" s="103"/>
      <c r="ARG77" s="103"/>
      <c r="ARH77" s="103"/>
      <c r="ARI77" s="103"/>
      <c r="ARJ77" s="103"/>
      <c r="ARK77" s="103"/>
      <c r="ARL77" s="103"/>
      <c r="ARM77" s="103"/>
      <c r="ARN77" s="103"/>
      <c r="ARO77" s="103"/>
      <c r="ARP77" s="103"/>
      <c r="ARQ77" s="103"/>
      <c r="ARR77" s="103"/>
      <c r="ARS77" s="103"/>
      <c r="ART77" s="103"/>
      <c r="ARU77" s="103"/>
      <c r="ARV77" s="103"/>
      <c r="ARW77" s="103"/>
      <c r="ARX77" s="103"/>
      <c r="ARY77" s="103"/>
      <c r="ARZ77" s="103"/>
      <c r="ASA77" s="103"/>
      <c r="ASB77" s="103"/>
      <c r="ASC77" s="103"/>
      <c r="ASD77" s="103"/>
      <c r="ASE77" s="103"/>
      <c r="ASF77" s="103"/>
      <c r="ASG77" s="103"/>
      <c r="ASH77" s="103"/>
      <c r="ASI77" s="103"/>
      <c r="ASJ77" s="103"/>
      <c r="ASK77" s="103"/>
      <c r="ASL77" s="103"/>
      <c r="ASM77" s="103"/>
      <c r="ASN77" s="103"/>
      <c r="ASO77" s="103"/>
      <c r="ASP77" s="103"/>
      <c r="ASQ77" s="103"/>
      <c r="ASR77" s="103"/>
      <c r="ASS77" s="103"/>
      <c r="AST77" s="103"/>
      <c r="ASU77" s="103"/>
      <c r="ASV77" s="103"/>
      <c r="ASW77" s="103"/>
      <c r="ASX77" s="103"/>
      <c r="ASY77" s="103"/>
      <c r="ASZ77" s="103"/>
      <c r="ATA77" s="103"/>
      <c r="ATB77" s="103"/>
      <c r="ATC77" s="103"/>
      <c r="ATD77" s="103"/>
      <c r="ATE77" s="103"/>
      <c r="ATF77" s="103"/>
      <c r="ATG77" s="103"/>
      <c r="ATH77" s="103"/>
      <c r="ATI77" s="103"/>
      <c r="ATJ77" s="103"/>
      <c r="ATK77" s="103"/>
      <c r="ATL77" s="103"/>
      <c r="ATM77" s="103"/>
      <c r="ATN77" s="103"/>
      <c r="ATO77" s="103"/>
      <c r="ATP77" s="103"/>
      <c r="ATQ77" s="103"/>
      <c r="ATR77" s="103"/>
      <c r="ATS77" s="103"/>
      <c r="ATT77" s="103"/>
      <c r="ATU77" s="103"/>
      <c r="ATV77" s="103"/>
      <c r="ATW77" s="103"/>
      <c r="ATX77" s="103"/>
      <c r="ATY77" s="103"/>
      <c r="ATZ77" s="103"/>
      <c r="AUA77" s="103"/>
      <c r="AUB77" s="103"/>
      <c r="AUC77" s="103"/>
      <c r="AUD77" s="103"/>
      <c r="AUE77" s="103"/>
      <c r="AUF77" s="103"/>
      <c r="AUG77" s="103"/>
      <c r="AUH77" s="103"/>
      <c r="AUI77" s="103"/>
      <c r="AUJ77" s="103"/>
      <c r="AUK77" s="103"/>
      <c r="AUL77" s="103"/>
      <c r="AUM77" s="103"/>
      <c r="AUN77" s="103"/>
      <c r="AUO77" s="103"/>
      <c r="AUP77" s="103"/>
      <c r="AUQ77" s="103"/>
      <c r="AUR77" s="103"/>
      <c r="AUS77" s="103"/>
      <c r="AUT77" s="103"/>
      <c r="AUU77" s="103"/>
      <c r="AUV77" s="103"/>
      <c r="AUW77" s="103"/>
      <c r="AUX77" s="103"/>
      <c r="AUY77" s="103"/>
      <c r="AUZ77" s="103"/>
      <c r="AVA77" s="103"/>
      <c r="AVB77" s="103"/>
      <c r="AVC77" s="103"/>
      <c r="AVD77" s="103"/>
      <c r="AVE77" s="103"/>
      <c r="AVF77" s="103"/>
      <c r="AVG77" s="103"/>
      <c r="AVH77" s="103"/>
      <c r="AVI77" s="103"/>
      <c r="AVJ77" s="103"/>
      <c r="AVK77" s="103"/>
      <c r="AVL77" s="103"/>
      <c r="AVM77" s="103"/>
      <c r="AVN77" s="103"/>
      <c r="AVO77" s="103"/>
      <c r="AVP77" s="103"/>
      <c r="AVQ77" s="103"/>
      <c r="AVR77" s="103"/>
      <c r="AVS77" s="103"/>
      <c r="AVT77" s="103"/>
      <c r="AVU77" s="103"/>
      <c r="AVV77" s="103"/>
      <c r="AVW77" s="103"/>
      <c r="AVX77" s="103"/>
      <c r="AVY77" s="103"/>
      <c r="AVZ77" s="103"/>
      <c r="AWA77" s="103"/>
      <c r="AWB77" s="103"/>
      <c r="AWC77" s="103"/>
      <c r="AWD77" s="103"/>
      <c r="AWE77" s="103"/>
      <c r="AWF77" s="103"/>
      <c r="AWG77" s="103"/>
      <c r="AWH77" s="103"/>
      <c r="AWI77" s="103"/>
      <c r="AWJ77" s="103"/>
      <c r="AWK77" s="103"/>
      <c r="AWL77" s="103"/>
      <c r="AWM77" s="103"/>
      <c r="AWN77" s="103"/>
      <c r="AWO77" s="103"/>
      <c r="AWP77" s="103"/>
      <c r="AWQ77" s="103"/>
      <c r="AWR77" s="103"/>
      <c r="AWS77" s="103"/>
      <c r="AWT77" s="103"/>
      <c r="AWU77" s="103"/>
      <c r="AWV77" s="103"/>
      <c r="AWW77" s="103"/>
      <c r="AWX77" s="103"/>
      <c r="AWY77" s="103"/>
      <c r="AWZ77" s="103"/>
      <c r="AXA77" s="103"/>
      <c r="AXB77" s="103"/>
      <c r="AXC77" s="103"/>
      <c r="AXD77" s="103"/>
      <c r="AXE77" s="103"/>
      <c r="AXF77" s="103"/>
      <c r="AXG77" s="103"/>
      <c r="AXH77" s="103"/>
      <c r="AXI77" s="103"/>
      <c r="AXJ77" s="103"/>
      <c r="AXK77" s="103"/>
      <c r="AXL77" s="103"/>
      <c r="AXM77" s="103"/>
      <c r="AXN77" s="103"/>
      <c r="AXO77" s="103"/>
      <c r="AXP77" s="103"/>
      <c r="AXQ77" s="103"/>
      <c r="AXR77" s="103"/>
      <c r="AXS77" s="103"/>
      <c r="AXT77" s="103"/>
      <c r="AXU77" s="103"/>
      <c r="AXV77" s="103"/>
      <c r="AXW77" s="103"/>
      <c r="AXX77" s="103"/>
      <c r="AXY77" s="103"/>
      <c r="AXZ77" s="103"/>
      <c r="AYA77" s="103"/>
      <c r="AYB77" s="103"/>
      <c r="AYC77" s="103"/>
      <c r="AYD77" s="103"/>
      <c r="AYE77" s="103"/>
      <c r="AYF77" s="103"/>
      <c r="AYG77" s="103"/>
      <c r="AYH77" s="103"/>
      <c r="AYI77" s="103"/>
      <c r="AYJ77" s="103"/>
      <c r="AYK77" s="103"/>
      <c r="AYL77" s="103"/>
      <c r="AYM77" s="103"/>
      <c r="AYN77" s="103"/>
      <c r="AYO77" s="103"/>
      <c r="AYP77" s="103"/>
      <c r="AYQ77" s="103"/>
      <c r="AYR77" s="103"/>
      <c r="AYS77" s="103"/>
      <c r="AYT77" s="103"/>
      <c r="AYU77" s="103"/>
      <c r="AYV77" s="103"/>
      <c r="AYW77" s="103"/>
      <c r="AYX77" s="103"/>
      <c r="AYY77" s="103"/>
      <c r="AYZ77" s="103"/>
      <c r="AZA77" s="103"/>
      <c r="AZB77" s="103"/>
      <c r="AZC77" s="103"/>
      <c r="AZD77" s="103"/>
      <c r="AZE77" s="103"/>
      <c r="AZF77" s="103"/>
      <c r="AZG77" s="103"/>
      <c r="AZH77" s="103"/>
      <c r="AZI77" s="103"/>
      <c r="AZJ77" s="103"/>
      <c r="AZK77" s="103"/>
      <c r="AZL77" s="103"/>
      <c r="AZM77" s="103"/>
      <c r="AZN77" s="103"/>
      <c r="AZO77" s="103"/>
      <c r="AZP77" s="103"/>
      <c r="AZQ77" s="103"/>
      <c r="AZR77" s="103"/>
      <c r="AZS77" s="103"/>
      <c r="AZT77" s="103"/>
      <c r="AZU77" s="103"/>
      <c r="AZV77" s="103"/>
      <c r="AZW77" s="103"/>
      <c r="AZX77" s="103"/>
      <c r="AZY77" s="103"/>
      <c r="AZZ77" s="103"/>
      <c r="BAA77" s="103"/>
      <c r="BAB77" s="103"/>
      <c r="BAC77" s="103"/>
      <c r="BAD77" s="103"/>
      <c r="BAE77" s="103"/>
      <c r="BAF77" s="103"/>
      <c r="BAG77" s="103"/>
      <c r="BAH77" s="103"/>
      <c r="BAI77" s="103"/>
      <c r="BAJ77" s="103"/>
      <c r="BAK77" s="103"/>
      <c r="BAL77" s="103"/>
      <c r="BAM77" s="103"/>
      <c r="BAN77" s="103"/>
      <c r="BAO77" s="103"/>
      <c r="BAP77" s="103"/>
      <c r="BAQ77" s="103"/>
      <c r="BAR77" s="103"/>
      <c r="BAS77" s="103"/>
      <c r="BAT77" s="103"/>
      <c r="BAU77" s="103"/>
      <c r="BAV77" s="103"/>
      <c r="BAW77" s="103"/>
      <c r="BAX77" s="103"/>
      <c r="BAY77" s="103"/>
      <c r="BAZ77" s="103"/>
      <c r="BBA77" s="103"/>
      <c r="BBB77" s="103"/>
      <c r="BBC77" s="103"/>
      <c r="BBD77" s="103"/>
      <c r="BBE77" s="103"/>
      <c r="BBF77" s="103"/>
      <c r="BBG77" s="103"/>
      <c r="BBH77" s="103"/>
      <c r="BBI77" s="103"/>
      <c r="BBJ77" s="103"/>
      <c r="BBK77" s="103"/>
      <c r="BBL77" s="103"/>
      <c r="BBM77" s="103"/>
      <c r="BBN77" s="103"/>
      <c r="BBO77" s="103"/>
      <c r="BBP77" s="103"/>
      <c r="BBQ77" s="103"/>
      <c r="BBR77" s="103"/>
      <c r="BBS77" s="103"/>
      <c r="BBT77" s="103"/>
      <c r="BBU77" s="103"/>
      <c r="BBV77" s="103"/>
      <c r="BBW77" s="103"/>
      <c r="BBX77" s="103"/>
      <c r="BBY77" s="103"/>
      <c r="BBZ77" s="103"/>
      <c r="BCA77" s="103"/>
      <c r="BCB77" s="103"/>
      <c r="BCC77" s="103"/>
      <c r="BCD77" s="103"/>
      <c r="BCE77" s="103"/>
      <c r="BCF77" s="103"/>
      <c r="BCG77" s="103"/>
      <c r="BCH77" s="103"/>
      <c r="BCI77" s="103"/>
      <c r="BCJ77" s="103"/>
      <c r="BCK77" s="103"/>
      <c r="BCL77" s="103"/>
      <c r="BCM77" s="103"/>
      <c r="BCN77" s="103"/>
      <c r="BCO77" s="103"/>
      <c r="BCP77" s="103"/>
      <c r="BCQ77" s="103"/>
      <c r="BCR77" s="103"/>
      <c r="BCS77" s="103"/>
      <c r="BCT77" s="103"/>
      <c r="BCU77" s="103"/>
      <c r="BCV77" s="103"/>
      <c r="BCW77" s="103"/>
      <c r="BCX77" s="103"/>
      <c r="BCY77" s="103"/>
      <c r="BCZ77" s="103"/>
      <c r="BDA77" s="103"/>
      <c r="BDB77" s="103"/>
      <c r="BDC77" s="103"/>
      <c r="BDD77" s="103"/>
      <c r="BDE77" s="103"/>
      <c r="BDF77" s="103"/>
      <c r="BDG77" s="103"/>
      <c r="BDH77" s="103"/>
      <c r="BDI77" s="103"/>
      <c r="BDJ77" s="103"/>
      <c r="BDK77" s="103"/>
      <c r="BDL77" s="103"/>
      <c r="BDM77" s="103"/>
      <c r="BDN77" s="103"/>
      <c r="BDO77" s="103"/>
      <c r="BDP77" s="103"/>
      <c r="BDQ77" s="103"/>
      <c r="BDR77" s="103"/>
      <c r="BDS77" s="103"/>
      <c r="BDT77" s="103"/>
      <c r="BDU77" s="103"/>
      <c r="BDV77" s="103"/>
      <c r="BDW77" s="103"/>
      <c r="BDX77" s="103"/>
      <c r="BDY77" s="103"/>
      <c r="BDZ77" s="103"/>
      <c r="BEA77" s="103"/>
      <c r="BEB77" s="103"/>
      <c r="BEC77" s="103"/>
      <c r="BED77" s="103"/>
      <c r="BEE77" s="103"/>
      <c r="BEF77" s="103"/>
      <c r="BEG77" s="103"/>
      <c r="BEH77" s="103"/>
      <c r="BEI77" s="103"/>
      <c r="BEJ77" s="103"/>
      <c r="BEK77" s="103"/>
      <c r="BEL77" s="103"/>
      <c r="BEM77" s="103"/>
      <c r="BEN77" s="103"/>
      <c r="BEO77" s="103"/>
      <c r="BEP77" s="103"/>
      <c r="BEQ77" s="103"/>
      <c r="BER77" s="103"/>
      <c r="BES77" s="103"/>
      <c r="BET77" s="103"/>
      <c r="BEU77" s="103"/>
      <c r="BEV77" s="103"/>
      <c r="BEW77" s="103"/>
      <c r="BEX77" s="103"/>
      <c r="BEY77" s="103"/>
      <c r="BEZ77" s="103"/>
      <c r="BFA77" s="103"/>
      <c r="BFB77" s="103"/>
      <c r="BFC77" s="103"/>
      <c r="BFD77" s="103"/>
      <c r="BFE77" s="103"/>
      <c r="BFF77" s="103"/>
      <c r="BFG77" s="103"/>
      <c r="BFH77" s="103"/>
      <c r="BFI77" s="103"/>
      <c r="BFJ77" s="103"/>
      <c r="BFK77" s="103"/>
      <c r="BFL77" s="103"/>
      <c r="BFM77" s="103"/>
      <c r="BFN77" s="103"/>
      <c r="BFO77" s="103"/>
      <c r="BFP77" s="103"/>
      <c r="BFQ77" s="103"/>
      <c r="BFR77" s="103"/>
      <c r="BFS77" s="103"/>
      <c r="BFT77" s="103"/>
      <c r="BFU77" s="103"/>
      <c r="BFV77" s="103"/>
      <c r="BFW77" s="103"/>
      <c r="BFX77" s="103"/>
      <c r="BFY77" s="103"/>
      <c r="BFZ77" s="103"/>
      <c r="BGA77" s="103"/>
      <c r="BGB77" s="103"/>
      <c r="BGC77" s="103"/>
      <c r="BGD77" s="103"/>
      <c r="BGE77" s="103"/>
      <c r="BGF77" s="103"/>
      <c r="BGG77" s="103"/>
      <c r="BGH77" s="103"/>
      <c r="BGI77" s="103"/>
      <c r="BGJ77" s="103"/>
      <c r="BGK77" s="103"/>
      <c r="BGL77" s="103"/>
      <c r="BGM77" s="103"/>
      <c r="BGN77" s="103"/>
      <c r="BGO77" s="103"/>
      <c r="BGP77" s="103"/>
      <c r="BGQ77" s="103"/>
      <c r="BGR77" s="103"/>
      <c r="BGS77" s="103"/>
      <c r="BGT77" s="103"/>
      <c r="BGU77" s="103"/>
      <c r="BGV77" s="103"/>
      <c r="BGW77" s="103"/>
      <c r="BGX77" s="103"/>
      <c r="BGY77" s="103"/>
      <c r="BGZ77" s="103"/>
      <c r="BHA77" s="103"/>
      <c r="BHB77" s="103"/>
      <c r="BHC77" s="103"/>
      <c r="BHD77" s="103"/>
      <c r="BHE77" s="103"/>
      <c r="BHF77" s="103"/>
      <c r="BHG77" s="103"/>
      <c r="BHH77" s="103"/>
      <c r="BHI77" s="103"/>
      <c r="BHJ77" s="103"/>
      <c r="BHK77" s="103"/>
      <c r="BHL77" s="103"/>
      <c r="BHM77" s="103"/>
      <c r="BHN77" s="103"/>
      <c r="BHO77" s="103"/>
      <c r="BHP77" s="103"/>
      <c r="BHQ77" s="103"/>
      <c r="BHR77" s="103"/>
      <c r="BHS77" s="103"/>
      <c r="BHT77" s="103"/>
      <c r="BHU77" s="103"/>
      <c r="BHV77" s="103"/>
      <c r="BHW77" s="103"/>
      <c r="BHX77" s="103"/>
      <c r="BHY77" s="103"/>
      <c r="BHZ77" s="103"/>
      <c r="BIA77" s="103"/>
      <c r="BIB77" s="103"/>
      <c r="BIC77" s="103"/>
      <c r="BID77" s="103"/>
      <c r="BIE77" s="103"/>
      <c r="BIF77" s="103"/>
      <c r="BIG77" s="103"/>
      <c r="BIH77" s="103"/>
      <c r="BII77" s="103"/>
      <c r="BIJ77" s="103"/>
      <c r="BIK77" s="103"/>
      <c r="BIL77" s="103"/>
      <c r="BIM77" s="103"/>
      <c r="BIN77" s="103"/>
      <c r="BIO77" s="103"/>
      <c r="BIP77" s="103"/>
      <c r="BIQ77" s="103"/>
      <c r="BIR77" s="103"/>
      <c r="BIS77" s="103"/>
      <c r="BIT77" s="103"/>
      <c r="BIU77" s="103"/>
      <c r="BIV77" s="103"/>
      <c r="BIW77" s="103"/>
      <c r="BIX77" s="103"/>
      <c r="BIY77" s="103"/>
      <c r="BIZ77" s="103"/>
      <c r="BJA77" s="103"/>
      <c r="BJB77" s="103"/>
      <c r="BJC77" s="103"/>
      <c r="BJD77" s="103"/>
      <c r="BJE77" s="103"/>
      <c r="BJF77" s="103"/>
      <c r="BJG77" s="103"/>
      <c r="BJH77" s="103"/>
      <c r="BJI77" s="103"/>
      <c r="BJJ77" s="103"/>
      <c r="BJK77" s="103"/>
      <c r="BJL77" s="103"/>
      <c r="BJM77" s="103"/>
      <c r="BJN77" s="103"/>
      <c r="BJO77" s="103"/>
      <c r="BJP77" s="103"/>
      <c r="BJQ77" s="103"/>
      <c r="BJR77" s="103"/>
      <c r="BJS77" s="103"/>
      <c r="BJT77" s="103"/>
      <c r="BJU77" s="103"/>
      <c r="BJV77" s="103"/>
      <c r="BJW77" s="103"/>
      <c r="BJX77" s="103"/>
      <c r="BJY77" s="103"/>
      <c r="BJZ77" s="103"/>
      <c r="BKA77" s="103"/>
      <c r="BKB77" s="103"/>
      <c r="BKC77" s="103"/>
      <c r="BKD77" s="103"/>
      <c r="BKE77" s="103"/>
      <c r="BKF77" s="103"/>
      <c r="BKG77" s="103"/>
      <c r="BKH77" s="103"/>
      <c r="BKI77" s="103"/>
      <c r="BKJ77" s="103"/>
      <c r="BKK77" s="103"/>
      <c r="BKL77" s="103"/>
      <c r="BKM77" s="103"/>
      <c r="BKN77" s="103"/>
      <c r="BKO77" s="103"/>
      <c r="BKP77" s="103"/>
      <c r="BKQ77" s="103"/>
      <c r="BKR77" s="103"/>
      <c r="BKS77" s="103"/>
      <c r="BKT77" s="103"/>
      <c r="BKU77" s="103"/>
      <c r="BKV77" s="103"/>
      <c r="BKW77" s="103"/>
      <c r="BKX77" s="103"/>
      <c r="BKY77" s="103"/>
      <c r="BKZ77" s="103"/>
      <c r="BLA77" s="103"/>
      <c r="BLB77" s="103"/>
      <c r="BLC77" s="103"/>
      <c r="BLD77" s="103"/>
      <c r="BLE77" s="103"/>
      <c r="BLF77" s="103"/>
      <c r="BLG77" s="103"/>
      <c r="BLH77" s="103"/>
      <c r="BLI77" s="103"/>
      <c r="BLJ77" s="103"/>
      <c r="BLK77" s="103"/>
      <c r="BLL77" s="103"/>
      <c r="BLM77" s="103"/>
      <c r="BLN77" s="103"/>
      <c r="BLO77" s="103"/>
      <c r="BLP77" s="103"/>
      <c r="BLQ77" s="103"/>
      <c r="BLR77" s="103"/>
      <c r="BLS77" s="103"/>
      <c r="BLT77" s="103"/>
      <c r="BLU77" s="103"/>
      <c r="BLV77" s="103"/>
      <c r="BLW77" s="103"/>
      <c r="BLX77" s="103"/>
      <c r="BLY77" s="103"/>
      <c r="BLZ77" s="103"/>
      <c r="BMA77" s="103"/>
      <c r="BMB77" s="103"/>
      <c r="BMC77" s="103"/>
      <c r="BMD77" s="103"/>
      <c r="BME77" s="103"/>
      <c r="BMF77" s="103"/>
      <c r="BMG77" s="103"/>
      <c r="BMH77" s="103"/>
      <c r="BMI77" s="103"/>
      <c r="BMJ77" s="103"/>
      <c r="BMK77" s="103"/>
      <c r="BML77" s="103"/>
      <c r="BMM77" s="103"/>
      <c r="BMN77" s="103"/>
      <c r="BMO77" s="103"/>
      <c r="BMP77" s="103"/>
      <c r="BMQ77" s="103"/>
      <c r="BMR77" s="103"/>
      <c r="BMS77" s="103"/>
      <c r="BMT77" s="103"/>
      <c r="BMU77" s="103"/>
      <c r="BMV77" s="103"/>
      <c r="BMW77" s="103"/>
      <c r="BMX77" s="103"/>
      <c r="BMY77" s="103"/>
      <c r="BMZ77" s="103"/>
      <c r="BNA77" s="103"/>
      <c r="BNB77" s="103"/>
      <c r="BNC77" s="103"/>
      <c r="BND77" s="103"/>
      <c r="BNE77" s="103"/>
      <c r="BNF77" s="103"/>
      <c r="BNG77" s="103"/>
      <c r="BNH77" s="103"/>
      <c r="BNI77" s="103"/>
      <c r="BNJ77" s="103"/>
      <c r="BNK77" s="103"/>
      <c r="BNL77" s="103"/>
      <c r="BNM77" s="103"/>
      <c r="BNN77" s="103"/>
      <c r="BNO77" s="103"/>
      <c r="BNP77" s="103"/>
      <c r="BNQ77" s="103"/>
      <c r="BNR77" s="103"/>
      <c r="BNS77" s="103"/>
      <c r="BNT77" s="103"/>
      <c r="BNU77" s="103"/>
      <c r="BNV77" s="103"/>
      <c r="BNW77" s="103"/>
      <c r="BNX77" s="103"/>
      <c r="BNY77" s="103"/>
      <c r="BNZ77" s="103"/>
      <c r="BOA77" s="103"/>
      <c r="BOB77" s="103"/>
      <c r="BOC77" s="103"/>
      <c r="BOD77" s="103"/>
      <c r="BOE77" s="103"/>
      <c r="BOF77" s="103"/>
      <c r="BOG77" s="103"/>
      <c r="BOH77" s="103"/>
      <c r="BOI77" s="103"/>
      <c r="BOJ77" s="103"/>
      <c r="BOK77" s="103"/>
      <c r="BOL77" s="103"/>
      <c r="BOM77" s="103"/>
      <c r="BON77" s="103"/>
      <c r="BOO77" s="103"/>
      <c r="BOP77" s="103"/>
      <c r="BOQ77" s="103"/>
      <c r="BOR77" s="103"/>
      <c r="BOS77" s="103"/>
      <c r="BOT77" s="103"/>
      <c r="BOU77" s="103"/>
      <c r="BOV77" s="103"/>
      <c r="BOW77" s="103"/>
      <c r="BOX77" s="103"/>
      <c r="BOY77" s="103"/>
      <c r="BOZ77" s="103"/>
      <c r="BPA77" s="103"/>
      <c r="BPB77" s="103"/>
      <c r="BPC77" s="103"/>
      <c r="BPD77" s="103"/>
      <c r="BPE77" s="103"/>
      <c r="BPF77" s="103"/>
      <c r="BPG77" s="103"/>
      <c r="BPH77" s="103"/>
      <c r="BPI77" s="103"/>
      <c r="BPJ77" s="103"/>
      <c r="BPK77" s="103"/>
      <c r="BPL77" s="103"/>
      <c r="BPM77" s="103"/>
      <c r="BPN77" s="103"/>
      <c r="BPO77" s="103"/>
      <c r="BPP77" s="103"/>
      <c r="BPQ77" s="103"/>
      <c r="BPR77" s="103"/>
      <c r="BPS77" s="103"/>
      <c r="BPT77" s="103"/>
      <c r="BPU77" s="103"/>
      <c r="BPV77" s="103"/>
      <c r="BPW77" s="103"/>
      <c r="BPX77" s="103"/>
      <c r="BPY77" s="103"/>
      <c r="BPZ77" s="103"/>
      <c r="BQA77" s="103"/>
      <c r="BQB77" s="103"/>
      <c r="BQC77" s="103"/>
      <c r="BQD77" s="103"/>
      <c r="BQE77" s="103"/>
      <c r="BQF77" s="103"/>
      <c r="BQG77" s="103"/>
      <c r="BQH77" s="103"/>
      <c r="BQI77" s="103"/>
      <c r="BQJ77" s="103"/>
      <c r="BQK77" s="103"/>
      <c r="BQL77" s="103"/>
      <c r="BQM77" s="103"/>
      <c r="BQN77" s="103"/>
      <c r="BQO77" s="103"/>
      <c r="BQP77" s="103"/>
      <c r="BQQ77" s="103"/>
      <c r="BQR77" s="103"/>
      <c r="BQS77" s="103"/>
      <c r="BQT77" s="103"/>
      <c r="BQU77" s="103"/>
      <c r="BQV77" s="103"/>
      <c r="BQW77" s="103"/>
      <c r="BQX77" s="103"/>
      <c r="BQY77" s="103"/>
      <c r="BQZ77" s="103"/>
      <c r="BRA77" s="103"/>
      <c r="BRB77" s="103"/>
      <c r="BRC77" s="103"/>
      <c r="BRD77" s="103"/>
      <c r="BRE77" s="103"/>
      <c r="BRF77" s="103"/>
      <c r="BRG77" s="103"/>
      <c r="BRH77" s="103"/>
      <c r="BRI77" s="103"/>
      <c r="BRJ77" s="103"/>
      <c r="BRK77" s="103"/>
      <c r="BRL77" s="103"/>
      <c r="BRM77" s="103"/>
      <c r="BRN77" s="103"/>
      <c r="BRO77" s="103"/>
      <c r="BRP77" s="103"/>
      <c r="BRQ77" s="103"/>
      <c r="BRR77" s="103"/>
      <c r="BRS77" s="103"/>
      <c r="BRT77" s="103"/>
      <c r="BRU77" s="103"/>
      <c r="BRV77" s="103"/>
      <c r="BRW77" s="103"/>
      <c r="BRX77" s="103"/>
      <c r="BRY77" s="103"/>
      <c r="BRZ77" s="103"/>
      <c r="BSA77" s="103"/>
      <c r="BSB77" s="103"/>
      <c r="BSC77" s="103"/>
      <c r="BSD77" s="103"/>
      <c r="BSE77" s="103"/>
      <c r="BSF77" s="103"/>
      <c r="BSG77" s="103"/>
      <c r="BSH77" s="103"/>
      <c r="BSI77" s="103"/>
      <c r="BSJ77" s="103"/>
      <c r="BSK77" s="103"/>
      <c r="BSL77" s="103"/>
      <c r="BSM77" s="103"/>
      <c r="BSN77" s="103"/>
      <c r="BSO77" s="103"/>
      <c r="BSP77" s="103"/>
      <c r="BSQ77" s="103"/>
      <c r="BSR77" s="103"/>
      <c r="BSS77" s="103"/>
      <c r="BST77" s="103"/>
      <c r="BSU77" s="103"/>
      <c r="BSV77" s="103"/>
      <c r="BSW77" s="103"/>
      <c r="BSX77" s="103"/>
      <c r="BSY77" s="103"/>
      <c r="BSZ77" s="103"/>
      <c r="BTA77" s="103"/>
      <c r="BTB77" s="103"/>
      <c r="BTC77" s="103"/>
      <c r="BTD77" s="103"/>
      <c r="BTE77" s="103"/>
      <c r="BTF77" s="103"/>
      <c r="BTG77" s="103"/>
      <c r="BTH77" s="103"/>
      <c r="BTI77" s="103"/>
      <c r="BTJ77" s="103"/>
      <c r="BTK77" s="103"/>
      <c r="BTL77" s="103"/>
      <c r="BTM77" s="103"/>
      <c r="BTN77" s="103"/>
      <c r="BTO77" s="103"/>
      <c r="BTP77" s="103"/>
      <c r="BTQ77" s="103"/>
      <c r="BTR77" s="103"/>
      <c r="BTS77" s="103"/>
      <c r="BTT77" s="103"/>
      <c r="BTU77" s="103"/>
      <c r="BTV77" s="103"/>
      <c r="BTW77" s="103"/>
      <c r="BTX77" s="103"/>
      <c r="BTY77" s="103"/>
      <c r="BTZ77" s="103"/>
      <c r="BUA77" s="103"/>
      <c r="BUB77" s="103"/>
      <c r="BUC77" s="103"/>
      <c r="BUD77" s="103"/>
      <c r="BUE77" s="103"/>
      <c r="BUF77" s="103"/>
      <c r="BUG77" s="103"/>
      <c r="BUH77" s="103"/>
      <c r="BUI77" s="103"/>
      <c r="BUJ77" s="103"/>
      <c r="BUK77" s="103"/>
      <c r="BUL77" s="103"/>
      <c r="BUM77" s="103"/>
      <c r="BUN77" s="103"/>
      <c r="BUO77" s="103"/>
      <c r="BUP77" s="103"/>
      <c r="BUQ77" s="103"/>
      <c r="BUR77" s="103"/>
      <c r="BUS77" s="103"/>
      <c r="BUT77" s="103"/>
      <c r="BUU77" s="103"/>
      <c r="BUV77" s="103"/>
      <c r="BUW77" s="103"/>
      <c r="BUX77" s="103"/>
      <c r="BUY77" s="103"/>
      <c r="BUZ77" s="103"/>
      <c r="BVA77" s="103"/>
      <c r="BVB77" s="103"/>
      <c r="BVC77" s="103"/>
      <c r="BVD77" s="103"/>
      <c r="BVE77" s="103"/>
      <c r="BVF77" s="103"/>
      <c r="BVG77" s="103"/>
      <c r="BVH77" s="103"/>
      <c r="BVI77" s="103"/>
      <c r="BVJ77" s="103"/>
      <c r="BVK77" s="103"/>
      <c r="BVL77" s="103"/>
      <c r="BVM77" s="103"/>
      <c r="BVN77" s="103"/>
      <c r="BVO77" s="103"/>
      <c r="BVP77" s="103"/>
      <c r="BVQ77" s="103"/>
      <c r="BVR77" s="103"/>
      <c r="BVS77" s="103"/>
      <c r="BVT77" s="103"/>
      <c r="BVU77" s="103"/>
      <c r="BVV77" s="103"/>
      <c r="BVW77" s="103"/>
      <c r="BVX77" s="103"/>
      <c r="BVY77" s="103"/>
      <c r="BVZ77" s="103"/>
      <c r="BWA77" s="103"/>
      <c r="BWB77" s="103"/>
      <c r="BWC77" s="103"/>
      <c r="BWD77" s="103"/>
      <c r="BWE77" s="103"/>
      <c r="BWF77" s="103"/>
      <c r="BWG77" s="103"/>
      <c r="BWH77" s="103"/>
      <c r="BWI77" s="103"/>
      <c r="BWJ77" s="103"/>
      <c r="BWK77" s="103"/>
      <c r="BWL77" s="103"/>
      <c r="BWM77" s="103"/>
      <c r="BWN77" s="103"/>
      <c r="BWO77" s="103"/>
      <c r="BWP77" s="103"/>
      <c r="BWQ77" s="103"/>
      <c r="BWR77" s="103"/>
      <c r="BWS77" s="103"/>
      <c r="BWT77" s="103"/>
      <c r="BWU77" s="103"/>
      <c r="BWV77" s="103"/>
      <c r="BWW77" s="103"/>
      <c r="BWX77" s="103"/>
      <c r="BWY77" s="103"/>
      <c r="BWZ77" s="103"/>
      <c r="BXA77" s="103"/>
      <c r="BXB77" s="103"/>
      <c r="BXC77" s="103"/>
      <c r="BXD77" s="103"/>
      <c r="BXE77" s="103"/>
      <c r="BXF77" s="103"/>
      <c r="BXG77" s="103"/>
      <c r="BXH77" s="103"/>
      <c r="BXI77" s="103"/>
      <c r="BXJ77" s="103"/>
      <c r="BXK77" s="103"/>
      <c r="BXL77" s="103"/>
      <c r="BXM77" s="103"/>
      <c r="BXN77" s="103"/>
      <c r="BXO77" s="103"/>
      <c r="BXP77" s="103"/>
      <c r="BXQ77" s="103"/>
      <c r="BXR77" s="103"/>
      <c r="BXS77" s="103"/>
      <c r="BXT77" s="103"/>
      <c r="BXU77" s="103"/>
      <c r="BXV77" s="103"/>
      <c r="BXW77" s="103"/>
      <c r="BXX77" s="103"/>
      <c r="BXY77" s="103"/>
      <c r="BXZ77" s="103"/>
      <c r="BYA77" s="103"/>
      <c r="BYB77" s="103"/>
      <c r="BYC77" s="103"/>
      <c r="BYD77" s="103"/>
      <c r="BYE77" s="103"/>
      <c r="BYF77" s="103"/>
      <c r="BYG77" s="103"/>
      <c r="BYH77" s="103"/>
      <c r="BYI77" s="103"/>
      <c r="BYJ77" s="103"/>
      <c r="BYK77" s="103"/>
      <c r="BYL77" s="103"/>
      <c r="BYM77" s="103"/>
      <c r="BYN77" s="103"/>
      <c r="BYO77" s="103"/>
      <c r="BYP77" s="103"/>
      <c r="BYQ77" s="103"/>
      <c r="BYR77" s="103"/>
      <c r="BYS77" s="103"/>
      <c r="BYT77" s="103"/>
      <c r="BYU77" s="103"/>
      <c r="BYV77" s="103"/>
      <c r="BYW77" s="103"/>
      <c r="BYX77" s="103"/>
      <c r="BYY77" s="103"/>
      <c r="BYZ77" s="103"/>
      <c r="BZA77" s="103"/>
      <c r="BZB77" s="103"/>
      <c r="BZC77" s="103"/>
      <c r="BZD77" s="103"/>
      <c r="BZE77" s="103"/>
      <c r="BZF77" s="103"/>
      <c r="BZG77" s="103"/>
      <c r="BZH77" s="103"/>
      <c r="BZI77" s="103"/>
      <c r="BZJ77" s="103"/>
      <c r="BZK77" s="103"/>
      <c r="BZL77" s="103"/>
      <c r="BZM77" s="103"/>
      <c r="BZN77" s="103"/>
      <c r="BZO77" s="103"/>
      <c r="BZP77" s="103"/>
      <c r="BZQ77" s="103"/>
      <c r="BZR77" s="103"/>
      <c r="BZS77" s="103"/>
      <c r="BZT77" s="103"/>
      <c r="BZU77" s="103"/>
      <c r="BZV77" s="103"/>
      <c r="BZW77" s="103"/>
      <c r="BZX77" s="103"/>
      <c r="BZY77" s="103"/>
      <c r="BZZ77" s="103"/>
      <c r="CAA77" s="103"/>
      <c r="CAB77" s="103"/>
      <c r="CAC77" s="103"/>
      <c r="CAD77" s="103"/>
      <c r="CAE77" s="103"/>
      <c r="CAF77" s="103"/>
      <c r="CAG77" s="103"/>
      <c r="CAH77" s="103"/>
      <c r="CAI77" s="103"/>
      <c r="CAJ77" s="103"/>
      <c r="CAK77" s="103"/>
      <c r="CAL77" s="103"/>
      <c r="CAM77" s="103"/>
      <c r="CAN77" s="103"/>
      <c r="CAO77" s="103"/>
      <c r="CAP77" s="103"/>
      <c r="CAQ77" s="103"/>
      <c r="CAR77" s="103"/>
      <c r="CAS77" s="103"/>
      <c r="CAT77" s="103"/>
      <c r="CAU77" s="103"/>
      <c r="CAV77" s="103"/>
      <c r="CAW77" s="103"/>
      <c r="CAX77" s="103"/>
      <c r="CAY77" s="103"/>
      <c r="CAZ77" s="103"/>
      <c r="CBA77" s="103"/>
      <c r="CBB77" s="103"/>
      <c r="CBC77" s="103"/>
      <c r="CBD77" s="103"/>
      <c r="CBE77" s="103"/>
      <c r="CBF77" s="103"/>
      <c r="CBG77" s="103"/>
      <c r="CBH77" s="103"/>
      <c r="CBI77" s="103"/>
      <c r="CBJ77" s="103"/>
      <c r="CBK77" s="103"/>
      <c r="CBL77" s="103"/>
      <c r="CBM77" s="103"/>
      <c r="CBN77" s="103"/>
      <c r="CBO77" s="103"/>
      <c r="CBP77" s="103"/>
      <c r="CBQ77" s="103"/>
      <c r="CBR77" s="103"/>
      <c r="CBS77" s="103"/>
      <c r="CBT77" s="103"/>
      <c r="CBU77" s="103"/>
      <c r="CBV77" s="103"/>
      <c r="CBW77" s="103"/>
      <c r="CBX77" s="103"/>
      <c r="CBY77" s="103"/>
      <c r="CBZ77" s="103"/>
      <c r="CCA77" s="103"/>
      <c r="CCB77" s="103"/>
      <c r="CCC77" s="103"/>
      <c r="CCD77" s="103"/>
      <c r="CCE77" s="103"/>
      <c r="CCF77" s="103"/>
      <c r="CCG77" s="103"/>
      <c r="CCH77" s="103"/>
      <c r="CCI77" s="103"/>
      <c r="CCJ77" s="103"/>
      <c r="CCK77" s="103"/>
      <c r="CCL77" s="103"/>
      <c r="CCM77" s="103"/>
      <c r="CCN77" s="103"/>
      <c r="CCO77" s="103"/>
      <c r="CCP77" s="103"/>
      <c r="CCQ77" s="103"/>
      <c r="CCR77" s="103"/>
      <c r="CCS77" s="103"/>
      <c r="CCT77" s="103"/>
      <c r="CCU77" s="103"/>
      <c r="CCV77" s="103"/>
      <c r="CCW77" s="103"/>
      <c r="CCX77" s="103"/>
      <c r="CCY77" s="103"/>
      <c r="CCZ77" s="103"/>
      <c r="CDA77" s="103"/>
      <c r="CDB77" s="103"/>
      <c r="CDC77" s="103"/>
      <c r="CDD77" s="103"/>
      <c r="CDE77" s="103"/>
      <c r="CDF77" s="103"/>
      <c r="CDG77" s="103"/>
      <c r="CDH77" s="103"/>
      <c r="CDI77" s="103"/>
      <c r="CDJ77" s="103"/>
      <c r="CDK77" s="103"/>
      <c r="CDL77" s="103"/>
      <c r="CDM77" s="103"/>
      <c r="CDN77" s="103"/>
      <c r="CDO77" s="103"/>
      <c r="CDP77" s="103"/>
      <c r="CDQ77" s="103"/>
      <c r="CDR77" s="103"/>
      <c r="CDS77" s="103"/>
      <c r="CDT77" s="103"/>
      <c r="CDU77" s="103"/>
      <c r="CDV77" s="103"/>
      <c r="CDW77" s="103"/>
      <c r="CDX77" s="103"/>
      <c r="CDY77" s="103"/>
      <c r="CDZ77" s="103"/>
      <c r="CEA77" s="103"/>
      <c r="CEB77" s="103"/>
      <c r="CEC77" s="103"/>
      <c r="CED77" s="103"/>
      <c r="CEE77" s="103"/>
      <c r="CEF77" s="103"/>
      <c r="CEG77" s="103"/>
      <c r="CEH77" s="103"/>
      <c r="CEI77" s="103"/>
      <c r="CEJ77" s="103"/>
      <c r="CEK77" s="103"/>
      <c r="CEL77" s="103"/>
      <c r="CEM77" s="103"/>
      <c r="CEN77" s="103"/>
      <c r="CEO77" s="103"/>
      <c r="CEP77" s="103"/>
      <c r="CEQ77" s="103"/>
      <c r="CER77" s="103"/>
      <c r="CES77" s="103"/>
      <c r="CET77" s="103"/>
      <c r="CEU77" s="103"/>
      <c r="CEV77" s="103"/>
      <c r="CEW77" s="103"/>
      <c r="CEX77" s="103"/>
      <c r="CEY77" s="103"/>
      <c r="CEZ77" s="103"/>
      <c r="CFA77" s="103"/>
      <c r="CFB77" s="103"/>
      <c r="CFC77" s="103"/>
      <c r="CFD77" s="103"/>
      <c r="CFE77" s="103"/>
      <c r="CFF77" s="103"/>
      <c r="CFG77" s="103"/>
      <c r="CFH77" s="103"/>
      <c r="CFI77" s="103"/>
      <c r="CFJ77" s="103"/>
      <c r="CFK77" s="103"/>
      <c r="CFL77" s="103"/>
      <c r="CFM77" s="103"/>
      <c r="CFN77" s="103"/>
      <c r="CFO77" s="103"/>
      <c r="CFP77" s="103"/>
      <c r="CFQ77" s="103"/>
      <c r="CFR77" s="103"/>
      <c r="CFS77" s="103"/>
      <c r="CFT77" s="103"/>
      <c r="CFU77" s="103"/>
      <c r="CFV77" s="103"/>
      <c r="CFW77" s="103"/>
      <c r="CFX77" s="103"/>
      <c r="CFY77" s="103"/>
      <c r="CFZ77" s="103"/>
      <c r="CGA77" s="103"/>
      <c r="CGB77" s="103"/>
      <c r="CGC77" s="103"/>
      <c r="CGD77" s="103"/>
      <c r="CGE77" s="103"/>
      <c r="CGF77" s="103"/>
      <c r="CGG77" s="103"/>
      <c r="CGH77" s="103"/>
      <c r="CGI77" s="103"/>
      <c r="CGJ77" s="103"/>
      <c r="CGK77" s="103"/>
      <c r="CGL77" s="103"/>
      <c r="CGM77" s="103"/>
      <c r="CGN77" s="103"/>
      <c r="CGO77" s="103"/>
      <c r="CGP77" s="103"/>
      <c r="CGQ77" s="103"/>
      <c r="CGR77" s="103"/>
      <c r="CGS77" s="103"/>
      <c r="CGT77" s="103"/>
      <c r="CGU77" s="103"/>
      <c r="CGV77" s="103"/>
      <c r="CGW77" s="103"/>
      <c r="CGX77" s="103"/>
      <c r="CGY77" s="103"/>
      <c r="CGZ77" s="103"/>
      <c r="CHA77" s="103"/>
      <c r="CHB77" s="103"/>
      <c r="CHC77" s="103"/>
      <c r="CHD77" s="103"/>
      <c r="CHE77" s="103"/>
      <c r="CHF77" s="103"/>
      <c r="CHG77" s="103"/>
      <c r="CHH77" s="103"/>
      <c r="CHI77" s="103"/>
      <c r="CHJ77" s="103"/>
      <c r="CHK77" s="103"/>
      <c r="CHL77" s="103"/>
      <c r="CHM77" s="103"/>
      <c r="CHN77" s="103"/>
      <c r="CHO77" s="103"/>
      <c r="CHP77" s="103"/>
      <c r="CHQ77" s="103"/>
      <c r="CHR77" s="103"/>
      <c r="CHS77" s="103"/>
      <c r="CHT77" s="103"/>
      <c r="CHU77" s="103"/>
      <c r="CHV77" s="103"/>
      <c r="CHW77" s="103"/>
      <c r="CHX77" s="103"/>
      <c r="CHY77" s="103"/>
      <c r="CHZ77" s="103"/>
      <c r="CIA77" s="103"/>
      <c r="CIB77" s="103"/>
      <c r="CIC77" s="103"/>
      <c r="CID77" s="103"/>
      <c r="CIE77" s="103"/>
      <c r="CIF77" s="103"/>
      <c r="CIG77" s="103"/>
      <c r="CIH77" s="103"/>
      <c r="CII77" s="103"/>
      <c r="CIJ77" s="103"/>
      <c r="CIK77" s="103"/>
      <c r="CIL77" s="103"/>
      <c r="CIM77" s="103"/>
      <c r="CIN77" s="103"/>
      <c r="CIO77" s="103"/>
      <c r="CIP77" s="103"/>
      <c r="CIQ77" s="103"/>
      <c r="CIR77" s="103"/>
      <c r="CIS77" s="103"/>
      <c r="CIT77" s="103"/>
      <c r="CIU77" s="103"/>
      <c r="CIV77" s="103"/>
      <c r="CIW77" s="103"/>
      <c r="CIX77" s="103"/>
      <c r="CIY77" s="103"/>
      <c r="CIZ77" s="103"/>
      <c r="CJA77" s="103"/>
      <c r="CJB77" s="103"/>
      <c r="CJC77" s="103"/>
      <c r="CJD77" s="103"/>
      <c r="CJE77" s="103"/>
      <c r="CJF77" s="103"/>
      <c r="CJG77" s="103"/>
      <c r="CJH77" s="103"/>
      <c r="CJI77" s="103"/>
      <c r="CJJ77" s="103"/>
      <c r="CJK77" s="103"/>
      <c r="CJL77" s="103"/>
      <c r="CJM77" s="103"/>
      <c r="CJN77" s="103"/>
      <c r="CJO77" s="103"/>
      <c r="CJP77" s="103"/>
      <c r="CJQ77" s="103"/>
      <c r="CJR77" s="103"/>
      <c r="CJS77" s="103"/>
      <c r="CJT77" s="103"/>
      <c r="CJU77" s="103"/>
      <c r="CJV77" s="103"/>
      <c r="CJW77" s="103"/>
      <c r="CJX77" s="103"/>
      <c r="CJY77" s="103"/>
      <c r="CJZ77" s="103"/>
      <c r="CKA77" s="103"/>
      <c r="CKB77" s="103"/>
      <c r="CKC77" s="103"/>
      <c r="CKD77" s="103"/>
      <c r="CKE77" s="103"/>
      <c r="CKF77" s="103"/>
      <c r="CKG77" s="103"/>
      <c r="CKH77" s="103"/>
      <c r="CKI77" s="103"/>
      <c r="CKJ77" s="103"/>
      <c r="CKK77" s="103"/>
      <c r="CKL77" s="103"/>
      <c r="CKM77" s="103"/>
      <c r="CKN77" s="103"/>
      <c r="CKO77" s="103"/>
      <c r="CKP77" s="103"/>
      <c r="CKQ77" s="103"/>
      <c r="CKR77" s="103"/>
      <c r="CKS77" s="103"/>
      <c r="CKT77" s="103"/>
      <c r="CKU77" s="103"/>
      <c r="CKV77" s="103"/>
      <c r="CKW77" s="103"/>
      <c r="CKX77" s="103"/>
      <c r="CKY77" s="103"/>
      <c r="CKZ77" s="103"/>
      <c r="CLA77" s="103"/>
      <c r="CLB77" s="103"/>
      <c r="CLC77" s="103"/>
      <c r="CLD77" s="103"/>
      <c r="CLE77" s="103"/>
      <c r="CLF77" s="103"/>
      <c r="CLG77" s="103"/>
      <c r="CLH77" s="103"/>
      <c r="CLI77" s="103"/>
      <c r="CLJ77" s="103"/>
      <c r="CLK77" s="103"/>
      <c r="CLL77" s="103"/>
      <c r="CLM77" s="103"/>
      <c r="CLN77" s="103"/>
      <c r="CLO77" s="103"/>
      <c r="CLP77" s="103"/>
      <c r="CLQ77" s="103"/>
      <c r="CLR77" s="103"/>
      <c r="CLS77" s="103"/>
      <c r="CLT77" s="103"/>
      <c r="CLU77" s="103"/>
      <c r="CLV77" s="103"/>
      <c r="CLW77" s="103"/>
      <c r="CLX77" s="103"/>
      <c r="CLY77" s="103"/>
      <c r="CLZ77" s="103"/>
      <c r="CMA77" s="103"/>
      <c r="CMB77" s="103"/>
      <c r="CMC77" s="103"/>
      <c r="CMD77" s="103"/>
      <c r="CME77" s="103"/>
      <c r="CMF77" s="103"/>
      <c r="CMG77" s="103"/>
      <c r="CMH77" s="103"/>
      <c r="CMI77" s="103"/>
      <c r="CMJ77" s="103"/>
      <c r="CMK77" s="103"/>
      <c r="CML77" s="103"/>
      <c r="CMM77" s="103"/>
      <c r="CMN77" s="103"/>
      <c r="CMO77" s="103"/>
      <c r="CMP77" s="103"/>
      <c r="CMQ77" s="103"/>
      <c r="CMR77" s="103"/>
      <c r="CMS77" s="103"/>
      <c r="CMT77" s="103"/>
      <c r="CMU77" s="103"/>
      <c r="CMV77" s="103"/>
      <c r="CMW77" s="103"/>
      <c r="CMX77" s="103"/>
      <c r="CMY77" s="103"/>
      <c r="CMZ77" s="103"/>
      <c r="CNA77" s="103"/>
      <c r="CNB77" s="103"/>
      <c r="CNC77" s="103"/>
      <c r="CND77" s="103"/>
      <c r="CNE77" s="103"/>
      <c r="CNF77" s="103"/>
      <c r="CNG77" s="103"/>
      <c r="CNH77" s="103"/>
      <c r="CNI77" s="103"/>
      <c r="CNJ77" s="103"/>
      <c r="CNK77" s="103"/>
      <c r="CNL77" s="103"/>
      <c r="CNM77" s="103"/>
      <c r="CNN77" s="103"/>
      <c r="CNO77" s="103"/>
      <c r="CNP77" s="103"/>
      <c r="CNQ77" s="103"/>
      <c r="CNR77" s="103"/>
      <c r="CNS77" s="103"/>
      <c r="CNT77" s="103"/>
      <c r="CNU77" s="103"/>
      <c r="CNV77" s="103"/>
      <c r="CNW77" s="103"/>
      <c r="CNX77" s="103"/>
      <c r="CNY77" s="103"/>
      <c r="CNZ77" s="103"/>
      <c r="COA77" s="103"/>
      <c r="COB77" s="103"/>
      <c r="COC77" s="103"/>
      <c r="COD77" s="103"/>
      <c r="COE77" s="103"/>
      <c r="COF77" s="103"/>
      <c r="COG77" s="103"/>
      <c r="COH77" s="103"/>
      <c r="COI77" s="103"/>
      <c r="COJ77" s="103"/>
      <c r="COK77" s="103"/>
      <c r="COL77" s="103"/>
      <c r="COM77" s="103"/>
      <c r="CON77" s="103"/>
      <c r="COO77" s="103"/>
      <c r="COP77" s="103"/>
      <c r="COQ77" s="103"/>
      <c r="COR77" s="103"/>
      <c r="COS77" s="103"/>
      <c r="COT77" s="103"/>
      <c r="COU77" s="103"/>
      <c r="COV77" s="103"/>
      <c r="COW77" s="103"/>
      <c r="COX77" s="103"/>
      <c r="COY77" s="103"/>
      <c r="COZ77" s="103"/>
      <c r="CPA77" s="103"/>
      <c r="CPB77" s="103"/>
      <c r="CPC77" s="103"/>
      <c r="CPD77" s="103"/>
      <c r="CPE77" s="103"/>
      <c r="CPF77" s="103"/>
      <c r="CPG77" s="103"/>
      <c r="CPH77" s="103"/>
      <c r="CPI77" s="103"/>
      <c r="CPJ77" s="103"/>
      <c r="CPK77" s="103"/>
      <c r="CPL77" s="103"/>
      <c r="CPM77" s="103"/>
      <c r="CPN77" s="103"/>
      <c r="CPO77" s="103"/>
      <c r="CPP77" s="103"/>
      <c r="CPQ77" s="103"/>
      <c r="CPR77" s="103"/>
      <c r="CPS77" s="103"/>
      <c r="CPT77" s="103"/>
      <c r="CPU77" s="103"/>
      <c r="CPV77" s="103"/>
      <c r="CPW77" s="103"/>
      <c r="CPX77" s="103"/>
      <c r="CPY77" s="103"/>
      <c r="CPZ77" s="103"/>
      <c r="CQA77" s="103"/>
      <c r="CQB77" s="103"/>
      <c r="CQC77" s="103"/>
      <c r="CQD77" s="103"/>
      <c r="CQE77" s="103"/>
      <c r="CQF77" s="103"/>
      <c r="CQG77" s="103"/>
      <c r="CQH77" s="103"/>
      <c r="CQI77" s="103"/>
      <c r="CQJ77" s="103"/>
      <c r="CQK77" s="103"/>
      <c r="CQL77" s="103"/>
      <c r="CQM77" s="103"/>
      <c r="CQN77" s="103"/>
      <c r="CQO77" s="103"/>
      <c r="CQP77" s="103"/>
      <c r="CQQ77" s="103"/>
      <c r="CQR77" s="103"/>
      <c r="CQS77" s="103"/>
      <c r="CQT77" s="103"/>
      <c r="CQU77" s="103"/>
      <c r="CQV77" s="103"/>
      <c r="CQW77" s="103"/>
      <c r="CQX77" s="103"/>
      <c r="CQY77" s="103"/>
      <c r="CQZ77" s="103"/>
      <c r="CRA77" s="103"/>
      <c r="CRB77" s="103"/>
      <c r="CRC77" s="103"/>
      <c r="CRD77" s="103"/>
      <c r="CRE77" s="103"/>
      <c r="CRF77" s="103"/>
      <c r="CRG77" s="103"/>
      <c r="CRH77" s="103"/>
      <c r="CRI77" s="103"/>
      <c r="CRJ77" s="103"/>
      <c r="CRK77" s="103"/>
      <c r="CRL77" s="103"/>
      <c r="CRM77" s="103"/>
      <c r="CRN77" s="103"/>
      <c r="CRO77" s="103"/>
      <c r="CRP77" s="103"/>
      <c r="CRQ77" s="103"/>
      <c r="CRR77" s="103"/>
      <c r="CRS77" s="103"/>
      <c r="CRT77" s="103"/>
      <c r="CRU77" s="103"/>
      <c r="CRV77" s="103"/>
      <c r="CRW77" s="103"/>
      <c r="CRX77" s="103"/>
      <c r="CRY77" s="103"/>
      <c r="CRZ77" s="103"/>
      <c r="CSA77" s="103"/>
      <c r="CSB77" s="103"/>
      <c r="CSC77" s="103"/>
      <c r="CSD77" s="103"/>
      <c r="CSE77" s="103"/>
      <c r="CSF77" s="103"/>
      <c r="CSG77" s="103"/>
      <c r="CSH77" s="103"/>
      <c r="CSI77" s="103"/>
      <c r="CSJ77" s="103"/>
      <c r="CSK77" s="103"/>
      <c r="CSL77" s="103"/>
      <c r="CSM77" s="103"/>
      <c r="CSN77" s="103"/>
      <c r="CSO77" s="103"/>
      <c r="CSP77" s="103"/>
      <c r="CSQ77" s="103"/>
      <c r="CSR77" s="103"/>
      <c r="CSS77" s="103"/>
      <c r="CST77" s="103"/>
      <c r="CSU77" s="103"/>
      <c r="CSV77" s="103"/>
      <c r="CSW77" s="103"/>
      <c r="CSX77" s="103"/>
      <c r="CSY77" s="103"/>
      <c r="CSZ77" s="103"/>
      <c r="CTA77" s="103"/>
      <c r="CTB77" s="103"/>
      <c r="CTC77" s="103"/>
      <c r="CTD77" s="103"/>
      <c r="CTE77" s="103"/>
      <c r="CTF77" s="103"/>
      <c r="CTG77" s="103"/>
      <c r="CTH77" s="103"/>
      <c r="CTI77" s="103"/>
      <c r="CTJ77" s="103"/>
      <c r="CTK77" s="103"/>
      <c r="CTL77" s="103"/>
      <c r="CTM77" s="103"/>
      <c r="CTN77" s="103"/>
      <c r="CTO77" s="103"/>
      <c r="CTP77" s="103"/>
      <c r="CTQ77" s="103"/>
      <c r="CTR77" s="103"/>
      <c r="CTS77" s="103"/>
      <c r="CTT77" s="103"/>
      <c r="CTU77" s="103"/>
      <c r="CTV77" s="103"/>
      <c r="CTW77" s="103"/>
      <c r="CTX77" s="103"/>
      <c r="CTY77" s="103"/>
      <c r="CTZ77" s="103"/>
      <c r="CUA77" s="103"/>
      <c r="CUB77" s="103"/>
      <c r="CUC77" s="103"/>
      <c r="CUD77" s="103"/>
      <c r="CUE77" s="103"/>
      <c r="CUF77" s="103"/>
      <c r="CUG77" s="103"/>
      <c r="CUH77" s="103"/>
      <c r="CUI77" s="103"/>
      <c r="CUJ77" s="103"/>
      <c r="CUK77" s="103"/>
      <c r="CUL77" s="103"/>
      <c r="CUM77" s="103"/>
      <c r="CUN77" s="103"/>
      <c r="CUO77" s="103"/>
      <c r="CUP77" s="103"/>
      <c r="CUQ77" s="103"/>
      <c r="CUR77" s="103"/>
      <c r="CUS77" s="103"/>
      <c r="CUT77" s="103"/>
      <c r="CUU77" s="103"/>
      <c r="CUV77" s="103"/>
      <c r="CUW77" s="103"/>
      <c r="CUX77" s="103"/>
      <c r="CUY77" s="103"/>
      <c r="CUZ77" s="103"/>
      <c r="CVA77" s="103"/>
      <c r="CVB77" s="103"/>
      <c r="CVC77" s="103"/>
      <c r="CVD77" s="103"/>
      <c r="CVE77" s="103"/>
      <c r="CVF77" s="103"/>
      <c r="CVG77" s="103"/>
      <c r="CVH77" s="103"/>
      <c r="CVI77" s="103"/>
      <c r="CVJ77" s="103"/>
      <c r="CVK77" s="103"/>
      <c r="CVL77" s="103"/>
      <c r="CVM77" s="103"/>
      <c r="CVN77" s="103"/>
      <c r="CVO77" s="103"/>
      <c r="CVP77" s="103"/>
      <c r="CVQ77" s="103"/>
      <c r="CVR77" s="103"/>
      <c r="CVS77" s="103"/>
      <c r="CVT77" s="103"/>
      <c r="CVU77" s="103"/>
      <c r="CVV77" s="103"/>
      <c r="CVW77" s="103"/>
      <c r="CVX77" s="103"/>
      <c r="CVY77" s="103"/>
      <c r="CVZ77" s="103"/>
      <c r="CWA77" s="103"/>
      <c r="CWB77" s="103"/>
      <c r="CWC77" s="103"/>
      <c r="CWD77" s="103"/>
      <c r="CWE77" s="103"/>
      <c r="CWF77" s="103"/>
      <c r="CWG77" s="103"/>
      <c r="CWH77" s="103"/>
      <c r="CWI77" s="103"/>
      <c r="CWJ77" s="103"/>
      <c r="CWK77" s="103"/>
      <c r="CWL77" s="103"/>
      <c r="CWM77" s="103"/>
      <c r="CWN77" s="103"/>
      <c r="CWO77" s="103"/>
      <c r="CWP77" s="103"/>
      <c r="CWQ77" s="103"/>
      <c r="CWR77" s="103"/>
      <c r="CWS77" s="103"/>
      <c r="CWT77" s="103"/>
      <c r="CWU77" s="103"/>
      <c r="CWV77" s="103"/>
      <c r="CWW77" s="103"/>
      <c r="CWX77" s="103"/>
      <c r="CWY77" s="103"/>
      <c r="CWZ77" s="103"/>
      <c r="CXA77" s="103"/>
      <c r="CXB77" s="103"/>
      <c r="CXC77" s="103"/>
      <c r="CXD77" s="103"/>
      <c r="CXE77" s="103"/>
      <c r="CXF77" s="103"/>
      <c r="CXG77" s="103"/>
      <c r="CXH77" s="103"/>
      <c r="CXI77" s="103"/>
      <c r="CXJ77" s="103"/>
      <c r="CXK77" s="103"/>
      <c r="CXL77" s="103"/>
      <c r="CXM77" s="103"/>
      <c r="CXN77" s="103"/>
      <c r="CXO77" s="103"/>
      <c r="CXP77" s="103"/>
      <c r="CXQ77" s="103"/>
      <c r="CXR77" s="103"/>
      <c r="CXS77" s="103"/>
      <c r="CXT77" s="103"/>
      <c r="CXU77" s="103"/>
      <c r="CXV77" s="103"/>
      <c r="CXW77" s="103"/>
      <c r="CXX77" s="103"/>
      <c r="CXY77" s="103"/>
      <c r="CXZ77" s="103"/>
      <c r="CYA77" s="103"/>
      <c r="CYB77" s="103"/>
      <c r="CYC77" s="103"/>
      <c r="CYD77" s="103"/>
      <c r="CYE77" s="103"/>
      <c r="CYF77" s="103"/>
      <c r="CYG77" s="103"/>
      <c r="CYH77" s="103"/>
      <c r="CYI77" s="103"/>
      <c r="CYJ77" s="103"/>
      <c r="CYK77" s="103"/>
      <c r="CYL77" s="103"/>
      <c r="CYM77" s="103"/>
      <c r="CYN77" s="103"/>
      <c r="CYO77" s="103"/>
      <c r="CYP77" s="103"/>
      <c r="CYQ77" s="103"/>
      <c r="CYR77" s="103"/>
      <c r="CYS77" s="103"/>
      <c r="CYT77" s="103"/>
      <c r="CYU77" s="103"/>
      <c r="CYV77" s="103"/>
      <c r="CYW77" s="103"/>
      <c r="CYX77" s="103"/>
      <c r="CYY77" s="103"/>
      <c r="CYZ77" s="103"/>
      <c r="CZA77" s="103"/>
      <c r="CZB77" s="103"/>
      <c r="CZC77" s="103"/>
      <c r="CZD77" s="103"/>
      <c r="CZE77" s="103"/>
      <c r="CZF77" s="103"/>
      <c r="CZG77" s="103"/>
      <c r="CZH77" s="103"/>
      <c r="CZI77" s="103"/>
      <c r="CZJ77" s="103"/>
      <c r="CZK77" s="103"/>
      <c r="CZL77" s="103"/>
      <c r="CZM77" s="103"/>
      <c r="CZN77" s="103"/>
      <c r="CZO77" s="103"/>
      <c r="CZP77" s="103"/>
      <c r="CZQ77" s="103"/>
      <c r="CZR77" s="103"/>
      <c r="CZS77" s="103"/>
      <c r="CZT77" s="103"/>
      <c r="CZU77" s="103"/>
      <c r="CZV77" s="103"/>
      <c r="CZW77" s="103"/>
      <c r="CZX77" s="103"/>
      <c r="CZY77" s="103"/>
      <c r="CZZ77" s="103"/>
      <c r="DAA77" s="103"/>
      <c r="DAB77" s="103"/>
      <c r="DAC77" s="103"/>
      <c r="DAD77" s="103"/>
      <c r="DAE77" s="103"/>
      <c r="DAF77" s="103"/>
      <c r="DAG77" s="103"/>
      <c r="DAH77" s="103"/>
      <c r="DAI77" s="103"/>
      <c r="DAJ77" s="103"/>
      <c r="DAK77" s="103"/>
      <c r="DAL77" s="103"/>
      <c r="DAM77" s="103"/>
      <c r="DAN77" s="103"/>
      <c r="DAO77" s="103"/>
      <c r="DAP77" s="103"/>
      <c r="DAQ77" s="103"/>
      <c r="DAR77" s="103"/>
      <c r="DAS77" s="103"/>
      <c r="DAT77" s="103"/>
      <c r="DAU77" s="103"/>
      <c r="DAV77" s="103"/>
      <c r="DAW77" s="103"/>
      <c r="DAX77" s="103"/>
      <c r="DAY77" s="103"/>
      <c r="DAZ77" s="103"/>
      <c r="DBA77" s="103"/>
      <c r="DBB77" s="103"/>
      <c r="DBC77" s="103"/>
      <c r="DBD77" s="103"/>
      <c r="DBE77" s="103"/>
      <c r="DBF77" s="103"/>
      <c r="DBG77" s="103"/>
      <c r="DBH77" s="103"/>
      <c r="DBI77" s="103"/>
      <c r="DBJ77" s="103"/>
      <c r="DBK77" s="103"/>
      <c r="DBL77" s="103"/>
      <c r="DBM77" s="103"/>
      <c r="DBN77" s="103"/>
      <c r="DBO77" s="103"/>
      <c r="DBP77" s="103"/>
      <c r="DBQ77" s="103"/>
      <c r="DBR77" s="103"/>
      <c r="DBS77" s="103"/>
      <c r="DBT77" s="103"/>
      <c r="DBU77" s="103"/>
      <c r="DBV77" s="103"/>
      <c r="DBW77" s="103"/>
      <c r="DBX77" s="103"/>
      <c r="DBY77" s="103"/>
      <c r="DBZ77" s="103"/>
      <c r="DCA77" s="103"/>
      <c r="DCB77" s="103"/>
      <c r="DCC77" s="103"/>
      <c r="DCD77" s="103"/>
      <c r="DCE77" s="103"/>
      <c r="DCF77" s="103"/>
      <c r="DCG77" s="103"/>
      <c r="DCH77" s="103"/>
      <c r="DCI77" s="103"/>
      <c r="DCJ77" s="103"/>
      <c r="DCK77" s="103"/>
      <c r="DCL77" s="103"/>
      <c r="DCM77" s="103"/>
      <c r="DCN77" s="103"/>
      <c r="DCO77" s="103"/>
      <c r="DCP77" s="103"/>
      <c r="DCQ77" s="103"/>
      <c r="DCR77" s="103"/>
      <c r="DCS77" s="103"/>
      <c r="DCT77" s="103"/>
      <c r="DCU77" s="103"/>
      <c r="DCV77" s="103"/>
      <c r="DCW77" s="103"/>
      <c r="DCX77" s="103"/>
      <c r="DCY77" s="103"/>
      <c r="DCZ77" s="103"/>
      <c r="DDA77" s="103"/>
      <c r="DDB77" s="103"/>
      <c r="DDC77" s="103"/>
      <c r="DDD77" s="103"/>
      <c r="DDE77" s="103"/>
      <c r="DDF77" s="103"/>
      <c r="DDG77" s="103"/>
      <c r="DDH77" s="103"/>
      <c r="DDI77" s="103"/>
      <c r="DDJ77" s="103"/>
      <c r="DDK77" s="103"/>
      <c r="DDL77" s="103"/>
      <c r="DDM77" s="103"/>
      <c r="DDN77" s="103"/>
      <c r="DDO77" s="103"/>
      <c r="DDP77" s="103"/>
      <c r="DDQ77" s="103"/>
      <c r="DDR77" s="103"/>
      <c r="DDS77" s="103"/>
      <c r="DDT77" s="103"/>
      <c r="DDU77" s="103"/>
      <c r="DDV77" s="103"/>
      <c r="DDW77" s="103"/>
      <c r="DDX77" s="103"/>
      <c r="DDY77" s="103"/>
      <c r="DDZ77" s="103"/>
      <c r="DEA77" s="103"/>
      <c r="DEB77" s="103"/>
      <c r="DEC77" s="103"/>
      <c r="DED77" s="103"/>
      <c r="DEE77" s="103"/>
      <c r="DEF77" s="103"/>
      <c r="DEG77" s="103"/>
      <c r="DEH77" s="103"/>
      <c r="DEI77" s="103"/>
      <c r="DEJ77" s="103"/>
      <c r="DEK77" s="103"/>
      <c r="DEL77" s="103"/>
      <c r="DEM77" s="103"/>
      <c r="DEN77" s="103"/>
      <c r="DEO77" s="103"/>
      <c r="DEP77" s="103"/>
      <c r="DEQ77" s="103"/>
      <c r="DER77" s="103"/>
      <c r="DES77" s="103"/>
      <c r="DET77" s="103"/>
      <c r="DEU77" s="103"/>
      <c r="DEV77" s="103"/>
      <c r="DEW77" s="103"/>
      <c r="DEX77" s="103"/>
      <c r="DEY77" s="103"/>
      <c r="DEZ77" s="103"/>
      <c r="DFA77" s="103"/>
      <c r="DFB77" s="103"/>
      <c r="DFC77" s="103"/>
      <c r="DFD77" s="103"/>
      <c r="DFE77" s="103"/>
      <c r="DFF77" s="103"/>
      <c r="DFG77" s="103"/>
      <c r="DFH77" s="103"/>
      <c r="DFI77" s="103"/>
      <c r="DFJ77" s="103"/>
      <c r="DFK77" s="103"/>
      <c r="DFL77" s="103"/>
      <c r="DFM77" s="103"/>
      <c r="DFN77" s="103"/>
      <c r="DFO77" s="103"/>
      <c r="DFP77" s="103"/>
      <c r="DFQ77" s="103"/>
      <c r="DFR77" s="103"/>
      <c r="DFS77" s="103"/>
      <c r="DFT77" s="103"/>
      <c r="DFU77" s="103"/>
      <c r="DFV77" s="103"/>
      <c r="DFW77" s="103"/>
      <c r="DFX77" s="103"/>
      <c r="DFY77" s="103"/>
      <c r="DFZ77" s="103"/>
      <c r="DGA77" s="103"/>
      <c r="DGB77" s="103"/>
      <c r="DGC77" s="103"/>
      <c r="DGD77" s="103"/>
      <c r="DGE77" s="103"/>
      <c r="DGF77" s="103"/>
      <c r="DGG77" s="103"/>
      <c r="DGH77" s="103"/>
      <c r="DGI77" s="103"/>
      <c r="DGJ77" s="103"/>
      <c r="DGK77" s="103"/>
      <c r="DGL77" s="103"/>
      <c r="DGM77" s="103"/>
      <c r="DGN77" s="103"/>
      <c r="DGO77" s="103"/>
      <c r="DGP77" s="103"/>
      <c r="DGQ77" s="103"/>
      <c r="DGR77" s="103"/>
      <c r="DGS77" s="103"/>
      <c r="DGT77" s="103"/>
      <c r="DGU77" s="103"/>
      <c r="DGV77" s="103"/>
      <c r="DGW77" s="103"/>
      <c r="DGX77" s="103"/>
      <c r="DGY77" s="103"/>
      <c r="DGZ77" s="103"/>
      <c r="DHA77" s="103"/>
      <c r="DHB77" s="103"/>
      <c r="DHC77" s="103"/>
      <c r="DHD77" s="103"/>
      <c r="DHE77" s="103"/>
      <c r="DHF77" s="103"/>
      <c r="DHG77" s="103"/>
      <c r="DHH77" s="103"/>
      <c r="DHI77" s="103"/>
      <c r="DHJ77" s="103"/>
      <c r="DHK77" s="103"/>
      <c r="DHL77" s="103"/>
      <c r="DHM77" s="103"/>
      <c r="DHN77" s="103"/>
      <c r="DHO77" s="103"/>
      <c r="DHP77" s="103"/>
      <c r="DHQ77" s="103"/>
      <c r="DHR77" s="103"/>
      <c r="DHS77" s="103"/>
      <c r="DHT77" s="103"/>
      <c r="DHU77" s="103"/>
      <c r="DHV77" s="103"/>
      <c r="DHW77" s="103"/>
      <c r="DHX77" s="103"/>
      <c r="DHY77" s="103"/>
      <c r="DHZ77" s="103"/>
      <c r="DIA77" s="103"/>
      <c r="DIB77" s="103"/>
      <c r="DIC77" s="103"/>
      <c r="DID77" s="103"/>
      <c r="DIE77" s="103"/>
      <c r="DIF77" s="103"/>
      <c r="DIG77" s="103"/>
      <c r="DIH77" s="103"/>
      <c r="DII77" s="103"/>
      <c r="DIJ77" s="103"/>
      <c r="DIK77" s="103"/>
      <c r="DIL77" s="103"/>
      <c r="DIM77" s="103"/>
      <c r="DIN77" s="103"/>
      <c r="DIO77" s="103"/>
      <c r="DIP77" s="103"/>
      <c r="DIQ77" s="103"/>
      <c r="DIR77" s="103"/>
      <c r="DIS77" s="103"/>
      <c r="DIT77" s="103"/>
      <c r="DIU77" s="103"/>
      <c r="DIV77" s="103"/>
      <c r="DIW77" s="103"/>
      <c r="DIX77" s="103"/>
      <c r="DIY77" s="103"/>
      <c r="DIZ77" s="103"/>
      <c r="DJA77" s="103"/>
      <c r="DJB77" s="103"/>
      <c r="DJC77" s="103"/>
      <c r="DJD77" s="103"/>
      <c r="DJE77" s="103"/>
      <c r="DJF77" s="103"/>
      <c r="DJG77" s="103"/>
      <c r="DJH77" s="103"/>
      <c r="DJI77" s="103"/>
      <c r="DJJ77" s="103"/>
      <c r="DJK77" s="103"/>
      <c r="DJL77" s="103"/>
      <c r="DJM77" s="103"/>
      <c r="DJN77" s="103"/>
      <c r="DJO77" s="103"/>
      <c r="DJP77" s="103"/>
      <c r="DJQ77" s="103"/>
      <c r="DJR77" s="103"/>
      <c r="DJS77" s="103"/>
      <c r="DJT77" s="103"/>
      <c r="DJU77" s="103"/>
      <c r="DJV77" s="103"/>
      <c r="DJW77" s="103"/>
      <c r="DJX77" s="103"/>
      <c r="DJY77" s="103"/>
      <c r="DJZ77" s="103"/>
      <c r="DKA77" s="103"/>
      <c r="DKB77" s="103"/>
      <c r="DKC77" s="103"/>
      <c r="DKD77" s="103"/>
      <c r="DKE77" s="103"/>
      <c r="DKF77" s="103"/>
      <c r="DKG77" s="103"/>
      <c r="DKH77" s="103"/>
      <c r="DKI77" s="103"/>
      <c r="DKJ77" s="103"/>
      <c r="DKK77" s="103"/>
      <c r="DKL77" s="103"/>
      <c r="DKM77" s="103"/>
      <c r="DKN77" s="103"/>
      <c r="DKO77" s="103"/>
      <c r="DKP77" s="103"/>
      <c r="DKQ77" s="103"/>
      <c r="DKR77" s="103"/>
      <c r="DKS77" s="103"/>
      <c r="DKT77" s="103"/>
      <c r="DKU77" s="103"/>
      <c r="DKV77" s="103"/>
      <c r="DKW77" s="103"/>
      <c r="DKX77" s="103"/>
      <c r="DKY77" s="103"/>
      <c r="DKZ77" s="103"/>
      <c r="DLA77" s="103"/>
      <c r="DLB77" s="103"/>
      <c r="DLC77" s="103"/>
      <c r="DLD77" s="103"/>
      <c r="DLE77" s="103"/>
      <c r="DLF77" s="103"/>
      <c r="DLG77" s="103"/>
      <c r="DLH77" s="103"/>
      <c r="DLI77" s="103"/>
      <c r="DLJ77" s="103"/>
      <c r="DLK77" s="103"/>
      <c r="DLL77" s="103"/>
      <c r="DLM77" s="103"/>
      <c r="DLN77" s="103"/>
      <c r="DLO77" s="103"/>
      <c r="DLP77" s="103"/>
      <c r="DLQ77" s="103"/>
      <c r="DLR77" s="103"/>
      <c r="DLS77" s="103"/>
      <c r="DLT77" s="103"/>
      <c r="DLU77" s="103"/>
      <c r="DLV77" s="103"/>
      <c r="DLW77" s="103"/>
      <c r="DLX77" s="103"/>
      <c r="DLY77" s="103"/>
      <c r="DLZ77" s="103"/>
      <c r="DMA77" s="103"/>
      <c r="DMB77" s="103"/>
      <c r="DMC77" s="103"/>
      <c r="DMD77" s="103"/>
      <c r="DME77" s="103"/>
      <c r="DMF77" s="103"/>
      <c r="DMG77" s="103"/>
      <c r="DMH77" s="103"/>
      <c r="DMI77" s="103"/>
      <c r="DMJ77" s="103"/>
      <c r="DMK77" s="103"/>
      <c r="DML77" s="103"/>
      <c r="DMM77" s="103"/>
      <c r="DMN77" s="103"/>
      <c r="DMO77" s="103"/>
      <c r="DMP77" s="103"/>
      <c r="DMQ77" s="103"/>
      <c r="DMR77" s="103"/>
      <c r="DMS77" s="103"/>
      <c r="DMT77" s="103"/>
      <c r="DMU77" s="103"/>
      <c r="DMV77" s="103"/>
      <c r="DMW77" s="103"/>
      <c r="DMX77" s="103"/>
      <c r="DMY77" s="103"/>
      <c r="DMZ77" s="103"/>
      <c r="DNA77" s="103"/>
      <c r="DNB77" s="103"/>
      <c r="DNC77" s="103"/>
      <c r="DND77" s="103"/>
      <c r="DNE77" s="103"/>
      <c r="DNF77" s="103"/>
      <c r="DNG77" s="103"/>
      <c r="DNH77" s="103"/>
      <c r="DNI77" s="103"/>
      <c r="DNJ77" s="103"/>
      <c r="DNK77" s="103"/>
      <c r="DNL77" s="103"/>
      <c r="DNM77" s="103"/>
      <c r="DNN77" s="103"/>
      <c r="DNO77" s="103"/>
      <c r="DNP77" s="103"/>
      <c r="DNQ77" s="103"/>
      <c r="DNR77" s="103"/>
      <c r="DNS77" s="103"/>
      <c r="DNT77" s="103"/>
      <c r="DNU77" s="103"/>
      <c r="DNV77" s="103"/>
      <c r="DNW77" s="103"/>
      <c r="DNX77" s="103"/>
      <c r="DNY77" s="103"/>
      <c r="DNZ77" s="103"/>
      <c r="DOA77" s="103"/>
      <c r="DOB77" s="103"/>
      <c r="DOC77" s="103"/>
      <c r="DOD77" s="103"/>
      <c r="DOE77" s="103"/>
      <c r="DOF77" s="103"/>
      <c r="DOG77" s="103"/>
      <c r="DOH77" s="103"/>
      <c r="DOI77" s="103"/>
      <c r="DOJ77" s="103"/>
      <c r="DOK77" s="103"/>
      <c r="DOL77" s="103"/>
      <c r="DOM77" s="103"/>
      <c r="DON77" s="103"/>
      <c r="DOO77" s="103"/>
      <c r="DOP77" s="103"/>
      <c r="DOQ77" s="103"/>
      <c r="DOR77" s="103"/>
      <c r="DOS77" s="103"/>
      <c r="DOT77" s="103"/>
      <c r="DOU77" s="103"/>
      <c r="DOV77" s="103"/>
      <c r="DOW77" s="103"/>
      <c r="DOX77" s="103"/>
      <c r="DOY77" s="103"/>
      <c r="DOZ77" s="103"/>
      <c r="DPA77" s="103"/>
      <c r="DPB77" s="103"/>
      <c r="DPC77" s="103"/>
      <c r="DPD77" s="103"/>
      <c r="DPE77" s="103"/>
      <c r="DPF77" s="103"/>
      <c r="DPG77" s="103"/>
      <c r="DPH77" s="103"/>
      <c r="DPI77" s="103"/>
      <c r="DPJ77" s="103"/>
      <c r="DPK77" s="103"/>
      <c r="DPL77" s="103"/>
      <c r="DPM77" s="103"/>
      <c r="DPN77" s="103"/>
      <c r="DPO77" s="103"/>
      <c r="DPP77" s="103"/>
      <c r="DPQ77" s="103"/>
      <c r="DPR77" s="103"/>
      <c r="DPS77" s="103"/>
      <c r="DPT77" s="103"/>
      <c r="DPU77" s="103"/>
      <c r="DPV77" s="103"/>
      <c r="DPW77" s="103"/>
      <c r="DPX77" s="103"/>
      <c r="DPY77" s="103"/>
      <c r="DPZ77" s="103"/>
      <c r="DQA77" s="103"/>
      <c r="DQB77" s="103"/>
      <c r="DQC77" s="103"/>
      <c r="DQD77" s="103"/>
      <c r="DQE77" s="103"/>
      <c r="DQF77" s="103"/>
      <c r="DQG77" s="103"/>
      <c r="DQH77" s="103"/>
      <c r="DQI77" s="103"/>
      <c r="DQJ77" s="103"/>
      <c r="DQK77" s="103"/>
      <c r="DQL77" s="103"/>
      <c r="DQM77" s="103"/>
      <c r="DQN77" s="103"/>
      <c r="DQO77" s="103"/>
      <c r="DQP77" s="103"/>
      <c r="DQQ77" s="103"/>
      <c r="DQR77" s="103"/>
      <c r="DQS77" s="103"/>
      <c r="DQT77" s="103"/>
      <c r="DQU77" s="103"/>
      <c r="DQV77" s="103"/>
      <c r="DQW77" s="103"/>
      <c r="DQX77" s="103"/>
      <c r="DQY77" s="103"/>
      <c r="DQZ77" s="103"/>
      <c r="DRA77" s="103"/>
      <c r="DRB77" s="103"/>
      <c r="DRC77" s="103"/>
      <c r="DRD77" s="103"/>
      <c r="DRE77" s="103"/>
      <c r="DRF77" s="103"/>
      <c r="DRG77" s="103"/>
      <c r="DRH77" s="103"/>
      <c r="DRI77" s="103"/>
      <c r="DRJ77" s="103"/>
      <c r="DRK77" s="103"/>
      <c r="DRL77" s="103"/>
      <c r="DRM77" s="103"/>
      <c r="DRN77" s="103"/>
      <c r="DRO77" s="103"/>
      <c r="DRP77" s="103"/>
      <c r="DRQ77" s="103"/>
      <c r="DRR77" s="103"/>
      <c r="DRS77" s="103"/>
      <c r="DRT77" s="103"/>
      <c r="DRU77" s="103"/>
      <c r="DRV77" s="103"/>
      <c r="DRW77" s="103"/>
      <c r="DRX77" s="103"/>
      <c r="DRY77" s="103"/>
      <c r="DRZ77" s="103"/>
      <c r="DSA77" s="103"/>
      <c r="DSB77" s="103"/>
      <c r="DSC77" s="103"/>
      <c r="DSD77" s="103"/>
      <c r="DSE77" s="103"/>
      <c r="DSF77" s="103"/>
      <c r="DSG77" s="103"/>
      <c r="DSH77" s="103"/>
      <c r="DSI77" s="103"/>
      <c r="DSJ77" s="103"/>
      <c r="DSK77" s="103"/>
      <c r="DSL77" s="103"/>
      <c r="DSM77" s="103"/>
      <c r="DSN77" s="103"/>
      <c r="DSO77" s="103"/>
      <c r="DSP77" s="103"/>
      <c r="DSQ77" s="103"/>
      <c r="DSR77" s="103"/>
      <c r="DSS77" s="103"/>
      <c r="DST77" s="103"/>
      <c r="DSU77" s="103"/>
      <c r="DSV77" s="103"/>
      <c r="DSW77" s="103"/>
      <c r="DSX77" s="103"/>
      <c r="DSY77" s="103"/>
      <c r="DSZ77" s="103"/>
      <c r="DTA77" s="103"/>
      <c r="DTB77" s="103"/>
      <c r="DTC77" s="103"/>
      <c r="DTD77" s="103"/>
      <c r="DTE77" s="103"/>
      <c r="DTF77" s="103"/>
      <c r="DTG77" s="103"/>
      <c r="DTH77" s="103"/>
      <c r="DTI77" s="103"/>
      <c r="DTJ77" s="103"/>
      <c r="DTK77" s="103"/>
      <c r="DTL77" s="103"/>
      <c r="DTM77" s="103"/>
      <c r="DTN77" s="103"/>
      <c r="DTO77" s="103"/>
      <c r="DTP77" s="103"/>
      <c r="DTQ77" s="103"/>
      <c r="DTR77" s="103"/>
      <c r="DTS77" s="103"/>
      <c r="DTT77" s="103"/>
      <c r="DTU77" s="103"/>
      <c r="DTV77" s="103"/>
      <c r="DTW77" s="103"/>
      <c r="DTX77" s="103"/>
      <c r="DTY77" s="103"/>
      <c r="DTZ77" s="103"/>
      <c r="DUA77" s="103"/>
      <c r="DUB77" s="103"/>
      <c r="DUC77" s="103"/>
      <c r="DUD77" s="103"/>
      <c r="DUE77" s="103"/>
      <c r="DUF77" s="103"/>
      <c r="DUG77" s="103"/>
      <c r="DUH77" s="103"/>
      <c r="DUI77" s="103"/>
      <c r="DUJ77" s="103"/>
      <c r="DUK77" s="103"/>
      <c r="DUL77" s="103"/>
      <c r="DUM77" s="103"/>
      <c r="DUN77" s="103"/>
      <c r="DUO77" s="103"/>
      <c r="DUP77" s="103"/>
      <c r="DUQ77" s="103"/>
      <c r="DUR77" s="103"/>
      <c r="DUS77" s="103"/>
      <c r="DUT77" s="103"/>
      <c r="DUU77" s="103"/>
      <c r="DUV77" s="103"/>
      <c r="DUW77" s="103"/>
      <c r="DUX77" s="103"/>
      <c r="DUY77" s="103"/>
      <c r="DUZ77" s="103"/>
      <c r="DVA77" s="103"/>
      <c r="DVB77" s="103"/>
      <c r="DVC77" s="103"/>
      <c r="DVD77" s="103"/>
      <c r="DVE77" s="103"/>
      <c r="DVF77" s="103"/>
      <c r="DVG77" s="103"/>
      <c r="DVH77" s="103"/>
      <c r="DVI77" s="103"/>
      <c r="DVJ77" s="103"/>
      <c r="DVK77" s="103"/>
      <c r="DVL77" s="103"/>
      <c r="DVM77" s="103"/>
      <c r="DVN77" s="103"/>
      <c r="DVO77" s="103"/>
      <c r="DVP77" s="103"/>
      <c r="DVQ77" s="103"/>
      <c r="DVR77" s="103"/>
      <c r="DVS77" s="103"/>
      <c r="DVT77" s="103"/>
      <c r="DVU77" s="103"/>
      <c r="DVV77" s="103"/>
      <c r="DVW77" s="103"/>
      <c r="DVX77" s="103"/>
      <c r="DVY77" s="103"/>
      <c r="DVZ77" s="103"/>
      <c r="DWA77" s="103"/>
      <c r="DWB77" s="103"/>
      <c r="DWC77" s="103"/>
      <c r="DWD77" s="103"/>
      <c r="DWE77" s="103"/>
      <c r="DWF77" s="103"/>
      <c r="DWG77" s="103"/>
      <c r="DWH77" s="103"/>
      <c r="DWI77" s="103"/>
      <c r="DWJ77" s="103"/>
      <c r="DWK77" s="103"/>
      <c r="DWL77" s="103"/>
      <c r="DWM77" s="103"/>
      <c r="DWN77" s="103"/>
      <c r="DWO77" s="103"/>
      <c r="DWP77" s="103"/>
      <c r="DWQ77" s="103"/>
      <c r="DWR77" s="103"/>
      <c r="DWS77" s="103"/>
      <c r="DWT77" s="103"/>
      <c r="DWU77" s="103"/>
      <c r="DWV77" s="103"/>
      <c r="DWW77" s="103"/>
      <c r="DWX77" s="103"/>
      <c r="DWY77" s="103"/>
      <c r="DWZ77" s="103"/>
      <c r="DXA77" s="103"/>
      <c r="DXB77" s="103"/>
      <c r="DXC77" s="103"/>
      <c r="DXD77" s="103"/>
      <c r="DXE77" s="103"/>
      <c r="DXF77" s="103"/>
      <c r="DXG77" s="103"/>
      <c r="DXH77" s="103"/>
      <c r="DXI77" s="103"/>
      <c r="DXJ77" s="103"/>
      <c r="DXK77" s="103"/>
      <c r="DXL77" s="103"/>
      <c r="DXM77" s="103"/>
      <c r="DXN77" s="103"/>
      <c r="DXO77" s="103"/>
      <c r="DXP77" s="103"/>
      <c r="DXQ77" s="103"/>
      <c r="DXR77" s="103"/>
      <c r="DXS77" s="103"/>
      <c r="DXT77" s="103"/>
      <c r="DXU77" s="103"/>
      <c r="DXV77" s="103"/>
      <c r="DXW77" s="103"/>
      <c r="DXX77" s="103"/>
      <c r="DXY77" s="103"/>
      <c r="DXZ77" s="103"/>
      <c r="DYA77" s="103"/>
      <c r="DYB77" s="103"/>
      <c r="DYC77" s="103"/>
      <c r="DYD77" s="103"/>
      <c r="DYE77" s="103"/>
      <c r="DYF77" s="103"/>
      <c r="DYG77" s="103"/>
      <c r="DYH77" s="103"/>
      <c r="DYI77" s="103"/>
      <c r="DYJ77" s="103"/>
      <c r="DYK77" s="103"/>
      <c r="DYL77" s="103"/>
      <c r="DYM77" s="103"/>
      <c r="DYN77" s="103"/>
      <c r="DYO77" s="103"/>
      <c r="DYP77" s="103"/>
      <c r="DYQ77" s="103"/>
      <c r="DYR77" s="103"/>
      <c r="DYS77" s="103"/>
      <c r="DYT77" s="103"/>
      <c r="DYU77" s="103"/>
      <c r="DYV77" s="103"/>
      <c r="DYW77" s="103"/>
      <c r="DYX77" s="103"/>
      <c r="DYY77" s="103"/>
      <c r="DYZ77" s="103"/>
      <c r="DZA77" s="103"/>
      <c r="DZB77" s="103"/>
      <c r="DZC77" s="103"/>
      <c r="DZD77" s="103"/>
      <c r="DZE77" s="103"/>
      <c r="DZF77" s="103"/>
      <c r="DZG77" s="103"/>
      <c r="DZH77" s="103"/>
      <c r="DZI77" s="103"/>
      <c r="DZJ77" s="103"/>
      <c r="DZK77" s="103"/>
      <c r="DZL77" s="103"/>
      <c r="DZM77" s="103"/>
      <c r="DZN77" s="103"/>
      <c r="DZO77" s="103"/>
      <c r="DZP77" s="103"/>
      <c r="DZQ77" s="103"/>
      <c r="DZR77" s="103"/>
      <c r="DZS77" s="103"/>
      <c r="DZT77" s="103"/>
      <c r="DZU77" s="103"/>
      <c r="DZV77" s="103"/>
      <c r="DZW77" s="103"/>
      <c r="DZX77" s="103"/>
      <c r="DZY77" s="103"/>
      <c r="DZZ77" s="103"/>
      <c r="EAA77" s="103"/>
      <c r="EAB77" s="103"/>
      <c r="EAC77" s="103"/>
      <c r="EAD77" s="103"/>
      <c r="EAE77" s="103"/>
      <c r="EAF77" s="103"/>
      <c r="EAG77" s="103"/>
      <c r="EAH77" s="103"/>
      <c r="EAI77" s="103"/>
      <c r="EAJ77" s="103"/>
      <c r="EAK77" s="103"/>
      <c r="EAL77" s="103"/>
      <c r="EAM77" s="103"/>
      <c r="EAN77" s="103"/>
      <c r="EAO77" s="103"/>
      <c r="EAP77" s="103"/>
      <c r="EAQ77" s="103"/>
      <c r="EAR77" s="103"/>
      <c r="EAS77" s="103"/>
      <c r="EAT77" s="103"/>
      <c r="EAU77" s="103"/>
      <c r="EAV77" s="103"/>
      <c r="EAW77" s="103"/>
      <c r="EAX77" s="103"/>
      <c r="EAY77" s="103"/>
      <c r="EAZ77" s="103"/>
      <c r="EBA77" s="103"/>
      <c r="EBB77" s="103"/>
      <c r="EBC77" s="103"/>
      <c r="EBD77" s="103"/>
      <c r="EBE77" s="103"/>
      <c r="EBF77" s="103"/>
      <c r="EBG77" s="103"/>
      <c r="EBH77" s="103"/>
      <c r="EBI77" s="103"/>
      <c r="EBJ77" s="103"/>
      <c r="EBK77" s="103"/>
      <c r="EBL77" s="103"/>
      <c r="EBM77" s="103"/>
      <c r="EBN77" s="103"/>
      <c r="EBO77" s="103"/>
      <c r="EBP77" s="103"/>
      <c r="EBQ77" s="103"/>
      <c r="EBR77" s="103"/>
      <c r="EBS77" s="103"/>
      <c r="EBT77" s="103"/>
      <c r="EBU77" s="103"/>
      <c r="EBV77" s="103"/>
      <c r="EBW77" s="103"/>
      <c r="EBX77" s="103"/>
      <c r="EBY77" s="103"/>
      <c r="EBZ77" s="103"/>
      <c r="ECA77" s="103"/>
      <c r="ECB77" s="103"/>
      <c r="ECC77" s="103"/>
      <c r="ECD77" s="103"/>
      <c r="ECE77" s="103"/>
      <c r="ECF77" s="103"/>
      <c r="ECG77" s="103"/>
      <c r="ECH77" s="103"/>
      <c r="ECI77" s="103"/>
      <c r="ECJ77" s="103"/>
      <c r="ECK77" s="103"/>
      <c r="ECL77" s="103"/>
      <c r="ECM77" s="103"/>
      <c r="ECN77" s="103"/>
      <c r="ECO77" s="103"/>
      <c r="ECP77" s="103"/>
      <c r="ECQ77" s="103"/>
      <c r="ECR77" s="103"/>
      <c r="ECS77" s="103"/>
      <c r="ECT77" s="103"/>
      <c r="ECU77" s="103"/>
      <c r="ECV77" s="103"/>
      <c r="ECW77" s="103"/>
      <c r="ECX77" s="103"/>
      <c r="ECY77" s="103"/>
      <c r="ECZ77" s="103"/>
      <c r="EDA77" s="103"/>
      <c r="EDB77" s="103"/>
      <c r="EDC77" s="103"/>
      <c r="EDD77" s="103"/>
      <c r="EDE77" s="103"/>
      <c r="EDF77" s="103"/>
      <c r="EDG77" s="103"/>
      <c r="EDH77" s="103"/>
      <c r="EDI77" s="103"/>
      <c r="EDJ77" s="103"/>
      <c r="EDK77" s="103"/>
      <c r="EDL77" s="103"/>
      <c r="EDM77" s="103"/>
      <c r="EDN77" s="103"/>
      <c r="EDO77" s="103"/>
      <c r="EDP77" s="103"/>
      <c r="EDQ77" s="103"/>
      <c r="EDR77" s="103"/>
      <c r="EDS77" s="103"/>
      <c r="EDT77" s="103"/>
      <c r="EDU77" s="103"/>
      <c r="EDV77" s="103"/>
      <c r="EDW77" s="103"/>
      <c r="EDX77" s="103"/>
      <c r="EDY77" s="103"/>
      <c r="EDZ77" s="103"/>
      <c r="EEA77" s="103"/>
      <c r="EEB77" s="103"/>
      <c r="EEC77" s="103"/>
      <c r="EED77" s="103"/>
      <c r="EEE77" s="103"/>
      <c r="EEF77" s="103"/>
      <c r="EEG77" s="103"/>
      <c r="EEH77" s="103"/>
      <c r="EEI77" s="103"/>
      <c r="EEJ77" s="103"/>
      <c r="EEK77" s="103"/>
      <c r="EEL77" s="103"/>
      <c r="EEM77" s="103"/>
      <c r="EEN77" s="103"/>
      <c r="EEO77" s="103"/>
      <c r="EEP77" s="103"/>
      <c r="EEQ77" s="103"/>
      <c r="EER77" s="103"/>
      <c r="EES77" s="103"/>
      <c r="EET77" s="103"/>
      <c r="EEU77" s="103"/>
      <c r="EEV77" s="103"/>
      <c r="EEW77" s="103"/>
      <c r="EEX77" s="103"/>
      <c r="EEY77" s="103"/>
      <c r="EEZ77" s="103"/>
      <c r="EFA77" s="103"/>
      <c r="EFB77" s="103"/>
      <c r="EFC77" s="103"/>
      <c r="EFD77" s="103"/>
      <c r="EFE77" s="103"/>
      <c r="EFF77" s="103"/>
      <c r="EFG77" s="103"/>
      <c r="EFH77" s="103"/>
      <c r="EFI77" s="103"/>
      <c r="EFJ77" s="103"/>
      <c r="EFK77" s="103"/>
      <c r="EFL77" s="103"/>
      <c r="EFM77" s="103"/>
      <c r="EFN77" s="103"/>
      <c r="EFO77" s="103"/>
      <c r="EFP77" s="103"/>
      <c r="EFQ77" s="103"/>
      <c r="EFR77" s="103"/>
      <c r="EFS77" s="103"/>
      <c r="EFT77" s="103"/>
      <c r="EFU77" s="103"/>
      <c r="EFV77" s="103"/>
      <c r="EFW77" s="103"/>
      <c r="EFX77" s="103"/>
      <c r="EFY77" s="103"/>
      <c r="EFZ77" s="103"/>
      <c r="EGA77" s="103"/>
      <c r="EGB77" s="103"/>
      <c r="EGC77" s="103"/>
      <c r="EGD77" s="103"/>
      <c r="EGE77" s="103"/>
      <c r="EGF77" s="103"/>
      <c r="EGG77" s="103"/>
      <c r="EGH77" s="103"/>
      <c r="EGI77" s="103"/>
      <c r="EGJ77" s="103"/>
      <c r="EGK77" s="103"/>
      <c r="EGL77" s="103"/>
      <c r="EGM77" s="103"/>
      <c r="EGN77" s="103"/>
      <c r="EGO77" s="103"/>
      <c r="EGP77" s="103"/>
      <c r="EGQ77" s="103"/>
      <c r="EGR77" s="103"/>
      <c r="EGS77" s="103"/>
      <c r="EGT77" s="103"/>
      <c r="EGU77" s="103"/>
      <c r="EGV77" s="103"/>
      <c r="EGW77" s="103"/>
      <c r="EGX77" s="103"/>
      <c r="EGY77" s="103"/>
      <c r="EGZ77" s="103"/>
      <c r="EHA77" s="103"/>
      <c r="EHB77" s="103"/>
      <c r="EHC77" s="103"/>
      <c r="EHD77" s="103"/>
      <c r="EHE77" s="103"/>
      <c r="EHF77" s="103"/>
      <c r="EHG77" s="103"/>
      <c r="EHH77" s="103"/>
      <c r="EHI77" s="103"/>
      <c r="EHJ77" s="103"/>
      <c r="EHK77" s="103"/>
      <c r="EHL77" s="103"/>
      <c r="EHM77" s="103"/>
      <c r="EHN77" s="103"/>
      <c r="EHO77" s="103"/>
      <c r="EHP77" s="103"/>
      <c r="EHQ77" s="103"/>
      <c r="EHR77" s="103"/>
      <c r="EHS77" s="103"/>
      <c r="EHT77" s="103"/>
      <c r="EHU77" s="103"/>
      <c r="EHV77" s="103"/>
      <c r="EHW77" s="103"/>
      <c r="EHX77" s="103"/>
      <c r="EHY77" s="103"/>
      <c r="EHZ77" s="103"/>
      <c r="EIA77" s="103"/>
      <c r="EIB77" s="103"/>
      <c r="EIC77" s="103"/>
      <c r="EID77" s="103"/>
      <c r="EIE77" s="103"/>
      <c r="EIF77" s="103"/>
      <c r="EIG77" s="103"/>
      <c r="EIH77" s="103"/>
      <c r="EII77" s="103"/>
      <c r="EIJ77" s="103"/>
      <c r="EIK77" s="103"/>
      <c r="EIL77" s="103"/>
      <c r="EIM77" s="103"/>
      <c r="EIN77" s="103"/>
      <c r="EIO77" s="103"/>
      <c r="EIP77" s="103"/>
      <c r="EIQ77" s="103"/>
      <c r="EIR77" s="103"/>
      <c r="EIS77" s="103"/>
      <c r="EIT77" s="103"/>
      <c r="EIU77" s="103"/>
      <c r="EIV77" s="103"/>
      <c r="EIW77" s="103"/>
      <c r="EIX77" s="103"/>
      <c r="EIY77" s="103"/>
      <c r="EIZ77" s="103"/>
      <c r="EJA77" s="103"/>
      <c r="EJB77" s="103"/>
      <c r="EJC77" s="103"/>
      <c r="EJD77" s="103"/>
      <c r="EJE77" s="103"/>
      <c r="EJF77" s="103"/>
      <c r="EJG77" s="103"/>
      <c r="EJH77" s="103"/>
      <c r="EJI77" s="103"/>
      <c r="EJJ77" s="103"/>
      <c r="EJK77" s="103"/>
      <c r="EJL77" s="103"/>
      <c r="EJM77" s="103"/>
      <c r="EJN77" s="103"/>
      <c r="EJO77" s="103"/>
      <c r="EJP77" s="103"/>
      <c r="EJQ77" s="103"/>
      <c r="EJR77" s="103"/>
      <c r="EJS77" s="103"/>
      <c r="EJT77" s="103"/>
      <c r="EJU77" s="103"/>
      <c r="EJV77" s="103"/>
      <c r="EJW77" s="103"/>
      <c r="EJX77" s="103"/>
      <c r="EJY77" s="103"/>
      <c r="EJZ77" s="103"/>
      <c r="EKA77" s="103"/>
      <c r="EKB77" s="103"/>
      <c r="EKC77" s="103"/>
      <c r="EKD77" s="103"/>
      <c r="EKE77" s="103"/>
      <c r="EKF77" s="103"/>
      <c r="EKG77" s="103"/>
      <c r="EKH77" s="103"/>
      <c r="EKI77" s="103"/>
      <c r="EKJ77" s="103"/>
      <c r="EKK77" s="103"/>
      <c r="EKL77" s="103"/>
      <c r="EKM77" s="103"/>
      <c r="EKN77" s="103"/>
      <c r="EKO77" s="103"/>
      <c r="EKP77" s="103"/>
      <c r="EKQ77" s="103"/>
      <c r="EKR77" s="103"/>
      <c r="EKS77" s="103"/>
      <c r="EKT77" s="103"/>
      <c r="EKU77" s="103"/>
      <c r="EKV77" s="103"/>
      <c r="EKW77" s="103"/>
      <c r="EKX77" s="103"/>
      <c r="EKY77" s="103"/>
      <c r="EKZ77" s="103"/>
      <c r="ELA77" s="103"/>
      <c r="ELB77" s="103"/>
      <c r="ELC77" s="103"/>
      <c r="ELD77" s="103"/>
      <c r="ELE77" s="103"/>
      <c r="ELF77" s="103"/>
      <c r="ELG77" s="103"/>
      <c r="ELH77" s="103"/>
      <c r="ELI77" s="103"/>
      <c r="ELJ77" s="103"/>
      <c r="ELK77" s="103"/>
      <c r="ELL77" s="103"/>
      <c r="ELM77" s="103"/>
      <c r="ELN77" s="103"/>
      <c r="ELO77" s="103"/>
      <c r="ELP77" s="103"/>
      <c r="ELQ77" s="103"/>
      <c r="ELR77" s="103"/>
      <c r="ELS77" s="103"/>
      <c r="ELT77" s="103"/>
      <c r="ELU77" s="103"/>
      <c r="ELV77" s="103"/>
      <c r="ELW77" s="103"/>
      <c r="ELX77" s="103"/>
      <c r="ELY77" s="103"/>
      <c r="ELZ77" s="103"/>
      <c r="EMA77" s="103"/>
      <c r="EMB77" s="103"/>
      <c r="EMC77" s="103"/>
      <c r="EMD77" s="103"/>
      <c r="EME77" s="103"/>
      <c r="EMF77" s="103"/>
      <c r="EMG77" s="103"/>
      <c r="EMH77" s="103"/>
      <c r="EMI77" s="103"/>
      <c r="EMJ77" s="103"/>
      <c r="EMK77" s="103"/>
      <c r="EML77" s="103"/>
      <c r="EMM77" s="103"/>
      <c r="EMN77" s="103"/>
      <c r="EMO77" s="103"/>
      <c r="EMP77" s="103"/>
      <c r="EMQ77" s="103"/>
      <c r="EMR77" s="103"/>
      <c r="EMS77" s="103"/>
      <c r="EMT77" s="103"/>
      <c r="EMU77" s="103"/>
      <c r="EMV77" s="103"/>
      <c r="EMW77" s="103"/>
      <c r="EMX77" s="103"/>
      <c r="EMY77" s="103"/>
      <c r="EMZ77" s="103"/>
      <c r="ENA77" s="103"/>
      <c r="ENB77" s="103"/>
      <c r="ENC77" s="103"/>
      <c r="END77" s="103"/>
      <c r="ENE77" s="103"/>
      <c r="ENF77" s="103"/>
      <c r="ENG77" s="103"/>
      <c r="ENH77" s="103"/>
      <c r="ENI77" s="103"/>
      <c r="ENJ77" s="103"/>
      <c r="ENK77" s="103"/>
      <c r="ENL77" s="103"/>
      <c r="ENM77" s="103"/>
      <c r="ENN77" s="103"/>
      <c r="ENO77" s="103"/>
      <c r="ENP77" s="103"/>
      <c r="ENQ77" s="103"/>
      <c r="ENR77" s="103"/>
      <c r="ENS77" s="103"/>
      <c r="ENT77" s="103"/>
      <c r="ENU77" s="103"/>
      <c r="ENV77" s="103"/>
      <c r="ENW77" s="103"/>
      <c r="ENX77" s="103"/>
      <c r="ENY77" s="103"/>
      <c r="ENZ77" s="103"/>
      <c r="EOA77" s="103"/>
      <c r="EOB77" s="103"/>
      <c r="EOC77" s="103"/>
      <c r="EOD77" s="103"/>
      <c r="EOE77" s="103"/>
      <c r="EOF77" s="103"/>
      <c r="EOG77" s="103"/>
      <c r="EOH77" s="103"/>
      <c r="EOI77" s="103"/>
      <c r="EOJ77" s="103"/>
      <c r="EOK77" s="103"/>
      <c r="EOL77" s="103"/>
      <c r="EOM77" s="103"/>
      <c r="EON77" s="103"/>
      <c r="EOO77" s="103"/>
      <c r="EOP77" s="103"/>
      <c r="EOQ77" s="103"/>
      <c r="EOR77" s="103"/>
      <c r="EOS77" s="103"/>
      <c r="EOT77" s="103"/>
      <c r="EOU77" s="103"/>
      <c r="EOV77" s="103"/>
      <c r="EOW77" s="103"/>
      <c r="EOX77" s="103"/>
      <c r="EOY77" s="103"/>
      <c r="EOZ77" s="103"/>
      <c r="EPA77" s="103"/>
      <c r="EPB77" s="103"/>
      <c r="EPC77" s="103"/>
      <c r="EPD77" s="103"/>
      <c r="EPE77" s="103"/>
      <c r="EPF77" s="103"/>
      <c r="EPG77" s="103"/>
      <c r="EPH77" s="103"/>
      <c r="EPI77" s="103"/>
      <c r="EPJ77" s="103"/>
      <c r="EPK77" s="103"/>
      <c r="EPL77" s="103"/>
      <c r="EPM77" s="103"/>
      <c r="EPN77" s="103"/>
      <c r="EPO77" s="103"/>
      <c r="EPP77" s="103"/>
      <c r="EPQ77" s="103"/>
      <c r="EPR77" s="103"/>
      <c r="EPS77" s="103"/>
      <c r="EPT77" s="103"/>
      <c r="EPU77" s="103"/>
      <c r="EPV77" s="103"/>
      <c r="EPW77" s="103"/>
      <c r="EPX77" s="103"/>
      <c r="EPY77" s="103"/>
      <c r="EPZ77" s="103"/>
      <c r="EQA77" s="103"/>
      <c r="EQB77" s="103"/>
      <c r="EQC77" s="103"/>
      <c r="EQD77" s="103"/>
      <c r="EQE77" s="103"/>
      <c r="EQF77" s="103"/>
      <c r="EQG77" s="103"/>
      <c r="EQH77" s="103"/>
      <c r="EQI77" s="103"/>
      <c r="EQJ77" s="103"/>
      <c r="EQK77" s="103"/>
      <c r="EQL77" s="103"/>
      <c r="EQM77" s="103"/>
      <c r="EQN77" s="103"/>
      <c r="EQO77" s="103"/>
      <c r="EQP77" s="103"/>
      <c r="EQQ77" s="103"/>
      <c r="EQR77" s="103"/>
      <c r="EQS77" s="103"/>
      <c r="EQT77" s="103"/>
      <c r="EQU77" s="103"/>
      <c r="EQV77" s="103"/>
      <c r="EQW77" s="103"/>
      <c r="EQX77" s="103"/>
      <c r="EQY77" s="103"/>
      <c r="EQZ77" s="103"/>
      <c r="ERA77" s="103"/>
      <c r="ERB77" s="103"/>
      <c r="ERC77" s="103"/>
      <c r="ERD77" s="103"/>
      <c r="ERE77" s="103"/>
      <c r="ERF77" s="103"/>
      <c r="ERG77" s="103"/>
      <c r="ERH77" s="103"/>
      <c r="ERI77" s="103"/>
      <c r="ERJ77" s="103"/>
      <c r="ERK77" s="103"/>
      <c r="ERL77" s="103"/>
      <c r="ERM77" s="103"/>
      <c r="ERN77" s="103"/>
      <c r="ERO77" s="103"/>
      <c r="ERP77" s="103"/>
      <c r="ERQ77" s="103"/>
      <c r="ERR77" s="103"/>
      <c r="ERS77" s="103"/>
      <c r="ERT77" s="103"/>
      <c r="ERU77" s="103"/>
      <c r="ERV77" s="103"/>
      <c r="ERW77" s="103"/>
      <c r="ERX77" s="103"/>
      <c r="ERY77" s="103"/>
      <c r="ERZ77" s="103"/>
      <c r="ESA77" s="103"/>
      <c r="ESB77" s="103"/>
      <c r="ESC77" s="103"/>
      <c r="ESD77" s="103"/>
      <c r="ESE77" s="103"/>
      <c r="ESF77" s="103"/>
      <c r="ESG77" s="103"/>
      <c r="ESH77" s="103"/>
      <c r="ESI77" s="103"/>
      <c r="ESJ77" s="103"/>
      <c r="ESK77" s="103"/>
      <c r="ESL77" s="103"/>
      <c r="ESM77" s="103"/>
      <c r="ESN77" s="103"/>
      <c r="ESO77" s="103"/>
      <c r="ESP77" s="103"/>
      <c r="ESQ77" s="103"/>
      <c r="ESR77" s="103"/>
      <c r="ESS77" s="103"/>
      <c r="EST77" s="103"/>
      <c r="ESU77" s="103"/>
      <c r="ESV77" s="103"/>
      <c r="ESW77" s="103"/>
      <c r="ESX77" s="103"/>
      <c r="ESY77" s="103"/>
      <c r="ESZ77" s="103"/>
      <c r="ETA77" s="103"/>
      <c r="ETB77" s="103"/>
      <c r="ETC77" s="103"/>
      <c r="ETD77" s="103"/>
      <c r="ETE77" s="103"/>
      <c r="ETF77" s="103"/>
      <c r="ETG77" s="103"/>
      <c r="ETH77" s="103"/>
      <c r="ETI77" s="103"/>
      <c r="ETJ77" s="103"/>
      <c r="ETK77" s="103"/>
      <c r="ETL77" s="103"/>
      <c r="ETM77" s="103"/>
      <c r="ETN77" s="103"/>
      <c r="ETO77" s="103"/>
      <c r="ETP77" s="103"/>
      <c r="ETQ77" s="103"/>
      <c r="ETR77" s="103"/>
      <c r="ETS77" s="103"/>
      <c r="ETT77" s="103"/>
      <c r="ETU77" s="103"/>
      <c r="ETV77" s="103"/>
      <c r="ETW77" s="103"/>
      <c r="ETX77" s="103"/>
      <c r="ETY77" s="103"/>
      <c r="ETZ77" s="103"/>
      <c r="EUA77" s="103"/>
      <c r="EUB77" s="103"/>
      <c r="EUC77" s="103"/>
      <c r="EUD77" s="103"/>
      <c r="EUE77" s="103"/>
      <c r="EUF77" s="103"/>
      <c r="EUG77" s="103"/>
      <c r="EUH77" s="103"/>
      <c r="EUI77" s="103"/>
      <c r="EUJ77" s="103"/>
      <c r="EUK77" s="103"/>
      <c r="EUL77" s="103"/>
      <c r="EUM77" s="103"/>
      <c r="EUN77" s="103"/>
      <c r="EUO77" s="103"/>
      <c r="EUP77" s="103"/>
      <c r="EUQ77" s="103"/>
      <c r="EUR77" s="103"/>
      <c r="EUS77" s="103"/>
      <c r="EUT77" s="103"/>
      <c r="EUU77" s="103"/>
      <c r="EUV77" s="103"/>
      <c r="EUW77" s="103"/>
      <c r="EUX77" s="103"/>
      <c r="EUY77" s="103"/>
      <c r="EUZ77" s="103"/>
      <c r="EVA77" s="103"/>
      <c r="EVB77" s="103"/>
      <c r="EVC77" s="103"/>
      <c r="EVD77" s="103"/>
      <c r="EVE77" s="103"/>
      <c r="EVF77" s="103"/>
      <c r="EVG77" s="103"/>
      <c r="EVH77" s="103"/>
      <c r="EVI77" s="103"/>
      <c r="EVJ77" s="103"/>
      <c r="EVK77" s="103"/>
      <c r="EVL77" s="103"/>
      <c r="EVM77" s="103"/>
      <c r="EVN77" s="103"/>
      <c r="EVO77" s="103"/>
      <c r="EVP77" s="103"/>
      <c r="EVQ77" s="103"/>
      <c r="EVR77" s="103"/>
      <c r="EVS77" s="103"/>
      <c r="EVT77" s="103"/>
      <c r="EVU77" s="103"/>
      <c r="EVV77" s="103"/>
      <c r="EVW77" s="103"/>
      <c r="EVX77" s="103"/>
      <c r="EVY77" s="103"/>
      <c r="EVZ77" s="103"/>
      <c r="EWA77" s="103"/>
      <c r="EWB77" s="103"/>
      <c r="EWC77" s="103"/>
      <c r="EWD77" s="103"/>
      <c r="EWE77" s="103"/>
      <c r="EWF77" s="103"/>
      <c r="EWG77" s="103"/>
      <c r="EWH77" s="103"/>
      <c r="EWI77" s="103"/>
      <c r="EWJ77" s="103"/>
      <c r="EWK77" s="103"/>
      <c r="EWL77" s="103"/>
      <c r="EWM77" s="103"/>
      <c r="EWN77" s="103"/>
      <c r="EWO77" s="103"/>
      <c r="EWP77" s="103"/>
      <c r="EWQ77" s="103"/>
      <c r="EWR77" s="103"/>
      <c r="EWS77" s="103"/>
      <c r="EWT77" s="103"/>
      <c r="EWU77" s="103"/>
      <c r="EWV77" s="103"/>
      <c r="EWW77" s="103"/>
      <c r="EWX77" s="103"/>
      <c r="EWY77" s="103"/>
      <c r="EWZ77" s="103"/>
      <c r="EXA77" s="103"/>
      <c r="EXB77" s="103"/>
      <c r="EXC77" s="103"/>
      <c r="EXD77" s="103"/>
      <c r="EXE77" s="103"/>
      <c r="EXF77" s="103"/>
      <c r="EXG77" s="103"/>
      <c r="EXH77" s="103"/>
      <c r="EXI77" s="103"/>
      <c r="EXJ77" s="103"/>
      <c r="EXK77" s="103"/>
      <c r="EXL77" s="103"/>
      <c r="EXM77" s="103"/>
      <c r="EXN77" s="103"/>
      <c r="EXO77" s="103"/>
      <c r="EXP77" s="103"/>
      <c r="EXQ77" s="103"/>
      <c r="EXR77" s="103"/>
      <c r="EXS77" s="103"/>
      <c r="EXT77" s="103"/>
      <c r="EXU77" s="103"/>
      <c r="EXV77" s="103"/>
      <c r="EXW77" s="103"/>
      <c r="EXX77" s="103"/>
      <c r="EXY77" s="103"/>
      <c r="EXZ77" s="103"/>
      <c r="EYA77" s="103"/>
      <c r="EYB77" s="103"/>
      <c r="EYC77" s="103"/>
      <c r="EYD77" s="103"/>
      <c r="EYE77" s="103"/>
      <c r="EYF77" s="103"/>
      <c r="EYG77" s="103"/>
      <c r="EYH77" s="103"/>
      <c r="EYI77" s="103"/>
      <c r="EYJ77" s="103"/>
      <c r="EYK77" s="103"/>
      <c r="EYL77" s="103"/>
      <c r="EYM77" s="103"/>
      <c r="EYN77" s="103"/>
      <c r="EYO77" s="103"/>
      <c r="EYP77" s="103"/>
      <c r="EYQ77" s="103"/>
      <c r="EYR77" s="103"/>
      <c r="EYS77" s="103"/>
      <c r="EYT77" s="103"/>
      <c r="EYU77" s="103"/>
      <c r="EYV77" s="103"/>
      <c r="EYW77" s="103"/>
      <c r="EYX77" s="103"/>
      <c r="EYY77" s="103"/>
      <c r="EYZ77" s="103"/>
      <c r="EZA77" s="103"/>
      <c r="EZB77" s="103"/>
      <c r="EZC77" s="103"/>
      <c r="EZD77" s="103"/>
      <c r="EZE77" s="103"/>
      <c r="EZF77" s="103"/>
      <c r="EZG77" s="103"/>
      <c r="EZH77" s="103"/>
      <c r="EZI77" s="103"/>
      <c r="EZJ77" s="103"/>
      <c r="EZK77" s="103"/>
      <c r="EZL77" s="103"/>
      <c r="EZM77" s="103"/>
      <c r="EZN77" s="103"/>
      <c r="EZO77" s="103"/>
      <c r="EZP77" s="103"/>
      <c r="EZQ77" s="103"/>
      <c r="EZR77" s="103"/>
      <c r="EZS77" s="103"/>
      <c r="EZT77" s="103"/>
      <c r="EZU77" s="103"/>
      <c r="EZV77" s="103"/>
      <c r="EZW77" s="103"/>
      <c r="EZX77" s="103"/>
      <c r="EZY77" s="103"/>
      <c r="EZZ77" s="103"/>
      <c r="FAA77" s="103"/>
      <c r="FAB77" s="103"/>
      <c r="FAC77" s="103"/>
      <c r="FAD77" s="103"/>
      <c r="FAE77" s="103"/>
      <c r="FAF77" s="103"/>
      <c r="FAG77" s="103"/>
      <c r="FAH77" s="103"/>
      <c r="FAI77" s="103"/>
      <c r="FAJ77" s="103"/>
      <c r="FAK77" s="103"/>
      <c r="FAL77" s="103"/>
      <c r="FAM77" s="103"/>
      <c r="FAN77" s="103"/>
      <c r="FAO77" s="103"/>
      <c r="FAP77" s="103"/>
      <c r="FAQ77" s="103"/>
      <c r="FAR77" s="103"/>
      <c r="FAS77" s="103"/>
      <c r="FAT77" s="103"/>
      <c r="FAU77" s="103"/>
      <c r="FAV77" s="103"/>
      <c r="FAW77" s="103"/>
      <c r="FAX77" s="103"/>
      <c r="FAY77" s="103"/>
      <c r="FAZ77" s="103"/>
      <c r="FBA77" s="103"/>
      <c r="FBB77" s="103"/>
      <c r="FBC77" s="103"/>
      <c r="FBD77" s="103"/>
      <c r="FBE77" s="103"/>
      <c r="FBF77" s="103"/>
      <c r="FBG77" s="103"/>
      <c r="FBH77" s="103"/>
      <c r="FBI77" s="103"/>
      <c r="FBJ77" s="103"/>
      <c r="FBK77" s="103"/>
      <c r="FBL77" s="103"/>
      <c r="FBM77" s="103"/>
      <c r="FBN77" s="103"/>
      <c r="FBO77" s="103"/>
      <c r="FBP77" s="103"/>
      <c r="FBQ77" s="103"/>
      <c r="FBR77" s="103"/>
      <c r="FBS77" s="103"/>
      <c r="FBT77" s="103"/>
      <c r="FBU77" s="103"/>
      <c r="FBV77" s="103"/>
      <c r="FBW77" s="103"/>
      <c r="FBX77" s="103"/>
      <c r="FBY77" s="103"/>
      <c r="FBZ77" s="103"/>
      <c r="FCA77" s="103"/>
      <c r="FCB77" s="103"/>
      <c r="FCC77" s="103"/>
      <c r="FCD77" s="103"/>
      <c r="FCE77" s="103"/>
      <c r="FCF77" s="103"/>
      <c r="FCG77" s="103"/>
      <c r="FCH77" s="103"/>
      <c r="FCI77" s="103"/>
      <c r="FCJ77" s="103"/>
      <c r="FCK77" s="103"/>
      <c r="FCL77" s="103"/>
      <c r="FCM77" s="103"/>
      <c r="FCN77" s="103"/>
      <c r="FCO77" s="103"/>
      <c r="FCP77" s="103"/>
      <c r="FCQ77" s="103"/>
      <c r="FCR77" s="103"/>
      <c r="FCS77" s="103"/>
      <c r="FCT77" s="103"/>
      <c r="FCU77" s="103"/>
      <c r="FCV77" s="103"/>
      <c r="FCW77" s="103"/>
      <c r="FCX77" s="103"/>
      <c r="FCY77" s="103"/>
      <c r="FCZ77" s="103"/>
      <c r="FDA77" s="103"/>
      <c r="FDB77" s="103"/>
      <c r="FDC77" s="103"/>
      <c r="FDD77" s="103"/>
      <c r="FDE77" s="103"/>
      <c r="FDF77" s="103"/>
      <c r="FDG77" s="103"/>
      <c r="FDH77" s="103"/>
      <c r="FDI77" s="103"/>
      <c r="FDJ77" s="103"/>
      <c r="FDK77" s="103"/>
      <c r="FDL77" s="103"/>
      <c r="FDM77" s="103"/>
      <c r="FDN77" s="103"/>
      <c r="FDO77" s="103"/>
      <c r="FDP77" s="103"/>
      <c r="FDQ77" s="103"/>
      <c r="FDR77" s="103"/>
      <c r="FDS77" s="103"/>
      <c r="FDT77" s="103"/>
      <c r="FDU77" s="103"/>
      <c r="FDV77" s="103"/>
      <c r="FDW77" s="103"/>
      <c r="FDX77" s="103"/>
      <c r="FDY77" s="103"/>
      <c r="FDZ77" s="103"/>
      <c r="FEA77" s="103"/>
      <c r="FEB77" s="103"/>
      <c r="FEC77" s="103"/>
      <c r="FED77" s="103"/>
      <c r="FEE77" s="103"/>
      <c r="FEF77" s="103"/>
      <c r="FEG77" s="103"/>
      <c r="FEH77" s="103"/>
      <c r="FEI77" s="103"/>
      <c r="FEJ77" s="103"/>
      <c r="FEK77" s="103"/>
      <c r="FEL77" s="103"/>
      <c r="FEM77" s="103"/>
      <c r="FEN77" s="103"/>
      <c r="FEO77" s="103"/>
      <c r="FEP77" s="103"/>
      <c r="FEQ77" s="103"/>
      <c r="FER77" s="103"/>
      <c r="FES77" s="103"/>
      <c r="FET77" s="103"/>
      <c r="FEU77" s="103"/>
      <c r="FEV77" s="103"/>
      <c r="FEW77" s="103"/>
      <c r="FEX77" s="103"/>
      <c r="FEY77" s="103"/>
      <c r="FEZ77" s="103"/>
      <c r="FFA77" s="103"/>
      <c r="FFB77" s="103"/>
      <c r="FFC77" s="103"/>
      <c r="FFD77" s="103"/>
      <c r="FFE77" s="103"/>
      <c r="FFF77" s="103"/>
      <c r="FFG77" s="103"/>
      <c r="FFH77" s="103"/>
      <c r="FFI77" s="103"/>
      <c r="FFJ77" s="103"/>
      <c r="FFK77" s="103"/>
      <c r="FFL77" s="103"/>
      <c r="FFM77" s="103"/>
      <c r="FFN77" s="103"/>
      <c r="FFO77" s="103"/>
      <c r="FFP77" s="103"/>
      <c r="FFQ77" s="103"/>
      <c r="FFR77" s="103"/>
      <c r="FFS77" s="103"/>
      <c r="FFT77" s="103"/>
      <c r="FFU77" s="103"/>
      <c r="FFV77" s="103"/>
      <c r="FFW77" s="103"/>
      <c r="FFX77" s="103"/>
      <c r="FFY77" s="103"/>
      <c r="FFZ77" s="103"/>
      <c r="FGA77" s="103"/>
      <c r="FGB77" s="103"/>
      <c r="FGC77" s="103"/>
      <c r="FGD77" s="103"/>
      <c r="FGE77" s="103"/>
      <c r="FGF77" s="103"/>
      <c r="FGG77" s="103"/>
      <c r="FGH77" s="103"/>
      <c r="FGI77" s="103"/>
      <c r="FGJ77" s="103"/>
      <c r="FGK77" s="103"/>
      <c r="FGL77" s="103"/>
      <c r="FGM77" s="103"/>
      <c r="FGN77" s="103"/>
      <c r="FGO77" s="103"/>
      <c r="FGP77" s="103"/>
      <c r="FGQ77" s="103"/>
      <c r="FGR77" s="103"/>
      <c r="FGS77" s="103"/>
      <c r="FGT77" s="103"/>
      <c r="FGU77" s="103"/>
      <c r="FGV77" s="103"/>
      <c r="FGW77" s="103"/>
      <c r="FGX77" s="103"/>
      <c r="FGY77" s="103"/>
      <c r="FGZ77" s="103"/>
      <c r="FHA77" s="103"/>
      <c r="FHB77" s="103"/>
      <c r="FHC77" s="103"/>
      <c r="FHD77" s="103"/>
      <c r="FHE77" s="103"/>
      <c r="FHF77" s="103"/>
      <c r="FHG77" s="103"/>
      <c r="FHH77" s="103"/>
      <c r="FHI77" s="103"/>
      <c r="FHJ77" s="103"/>
      <c r="FHK77" s="103"/>
      <c r="FHL77" s="103"/>
      <c r="FHM77" s="103"/>
      <c r="FHN77" s="103"/>
      <c r="FHO77" s="103"/>
      <c r="FHP77" s="103"/>
      <c r="FHQ77" s="103"/>
      <c r="FHR77" s="103"/>
      <c r="FHS77" s="103"/>
      <c r="FHT77" s="103"/>
      <c r="FHU77" s="103"/>
      <c r="FHV77" s="103"/>
      <c r="FHW77" s="103"/>
      <c r="FHX77" s="103"/>
      <c r="FHY77" s="103"/>
      <c r="FHZ77" s="103"/>
      <c r="FIA77" s="103"/>
      <c r="FIB77" s="103"/>
      <c r="FIC77" s="103"/>
      <c r="FID77" s="103"/>
      <c r="FIE77" s="103"/>
      <c r="FIF77" s="103"/>
      <c r="FIG77" s="103"/>
      <c r="FIH77" s="103"/>
      <c r="FII77" s="103"/>
      <c r="FIJ77" s="103"/>
      <c r="FIK77" s="103"/>
      <c r="FIL77" s="103"/>
      <c r="FIM77" s="103"/>
      <c r="FIN77" s="103"/>
      <c r="FIO77" s="103"/>
      <c r="FIP77" s="103"/>
      <c r="FIQ77" s="103"/>
      <c r="FIR77" s="103"/>
      <c r="FIS77" s="103"/>
      <c r="FIT77" s="103"/>
      <c r="FIU77" s="103"/>
      <c r="FIV77" s="103"/>
      <c r="FIW77" s="103"/>
      <c r="FIX77" s="103"/>
      <c r="FIY77" s="103"/>
      <c r="FIZ77" s="103"/>
      <c r="FJA77" s="103"/>
      <c r="FJB77" s="103"/>
      <c r="FJC77" s="103"/>
      <c r="FJD77" s="103"/>
      <c r="FJE77" s="103"/>
      <c r="FJF77" s="103"/>
      <c r="FJG77" s="103"/>
      <c r="FJH77" s="103"/>
      <c r="FJI77" s="103"/>
      <c r="FJJ77" s="103"/>
      <c r="FJK77" s="103"/>
      <c r="FJL77" s="103"/>
      <c r="FJM77" s="103"/>
      <c r="FJN77" s="103"/>
      <c r="FJO77" s="103"/>
      <c r="FJP77" s="103"/>
      <c r="FJQ77" s="103"/>
      <c r="FJR77" s="103"/>
      <c r="FJS77" s="103"/>
      <c r="FJT77" s="103"/>
      <c r="FJU77" s="103"/>
      <c r="FJV77" s="103"/>
      <c r="FJW77" s="103"/>
      <c r="FJX77" s="103"/>
      <c r="FJY77" s="103"/>
      <c r="FJZ77" s="103"/>
      <c r="FKA77" s="103"/>
      <c r="FKB77" s="103"/>
      <c r="FKC77" s="103"/>
      <c r="FKD77" s="103"/>
      <c r="FKE77" s="103"/>
      <c r="FKF77" s="103"/>
      <c r="FKG77" s="103"/>
      <c r="FKH77" s="103"/>
      <c r="FKI77" s="103"/>
      <c r="FKJ77" s="103"/>
      <c r="FKK77" s="103"/>
      <c r="FKL77" s="103"/>
      <c r="FKM77" s="103"/>
      <c r="FKN77" s="103"/>
      <c r="FKO77" s="103"/>
      <c r="FKP77" s="103"/>
      <c r="FKQ77" s="103"/>
      <c r="FKR77" s="103"/>
      <c r="FKS77" s="103"/>
      <c r="FKT77" s="103"/>
      <c r="FKU77" s="103"/>
      <c r="FKV77" s="103"/>
      <c r="FKW77" s="103"/>
      <c r="FKX77" s="103"/>
      <c r="FKY77" s="103"/>
      <c r="FKZ77" s="103"/>
      <c r="FLA77" s="103"/>
      <c r="FLB77" s="103"/>
      <c r="FLC77" s="103"/>
      <c r="FLD77" s="103"/>
      <c r="FLE77" s="103"/>
      <c r="FLF77" s="103"/>
      <c r="FLG77" s="103"/>
      <c r="FLH77" s="103"/>
      <c r="FLI77" s="103"/>
      <c r="FLJ77" s="103"/>
      <c r="FLK77" s="103"/>
      <c r="FLL77" s="103"/>
      <c r="FLM77" s="103"/>
      <c r="FLN77" s="103"/>
      <c r="FLO77" s="103"/>
      <c r="FLP77" s="103"/>
      <c r="FLQ77" s="103"/>
      <c r="FLR77" s="103"/>
      <c r="FLS77" s="103"/>
      <c r="FLT77" s="103"/>
      <c r="FLU77" s="103"/>
      <c r="FLV77" s="103"/>
      <c r="FLW77" s="103"/>
      <c r="FLX77" s="103"/>
      <c r="FLY77" s="103"/>
      <c r="FLZ77" s="103"/>
      <c r="FMA77" s="103"/>
      <c r="FMB77" s="103"/>
      <c r="FMC77" s="103"/>
      <c r="FMD77" s="103"/>
      <c r="FME77" s="103"/>
      <c r="FMF77" s="103"/>
      <c r="FMG77" s="103"/>
      <c r="FMH77" s="103"/>
      <c r="FMI77" s="103"/>
      <c r="FMJ77" s="103"/>
      <c r="FMK77" s="103"/>
      <c r="FML77" s="103"/>
      <c r="FMM77" s="103"/>
      <c r="FMN77" s="103"/>
      <c r="FMO77" s="103"/>
      <c r="FMP77" s="103"/>
      <c r="FMQ77" s="103"/>
      <c r="FMR77" s="103"/>
      <c r="FMS77" s="103"/>
      <c r="FMT77" s="103"/>
      <c r="FMU77" s="103"/>
      <c r="FMV77" s="103"/>
      <c r="FMW77" s="103"/>
      <c r="FMX77" s="103"/>
      <c r="FMY77" s="103"/>
      <c r="FMZ77" s="103"/>
      <c r="FNA77" s="103"/>
      <c r="FNB77" s="103"/>
      <c r="FNC77" s="103"/>
      <c r="FND77" s="103"/>
      <c r="FNE77" s="103"/>
      <c r="FNF77" s="103"/>
      <c r="FNG77" s="103"/>
      <c r="FNH77" s="103"/>
      <c r="FNI77" s="103"/>
      <c r="FNJ77" s="103"/>
      <c r="FNK77" s="103"/>
      <c r="FNL77" s="103"/>
      <c r="FNM77" s="103"/>
      <c r="FNN77" s="103"/>
      <c r="FNO77" s="103"/>
      <c r="FNP77" s="103"/>
      <c r="FNQ77" s="103"/>
      <c r="FNR77" s="103"/>
      <c r="FNS77" s="103"/>
      <c r="FNT77" s="103"/>
      <c r="FNU77" s="103"/>
      <c r="FNV77" s="103"/>
      <c r="FNW77" s="103"/>
      <c r="FNX77" s="103"/>
      <c r="FNY77" s="103"/>
      <c r="FNZ77" s="103"/>
      <c r="FOA77" s="103"/>
      <c r="FOB77" s="103"/>
      <c r="FOC77" s="103"/>
      <c r="FOD77" s="103"/>
      <c r="FOE77" s="103"/>
      <c r="FOF77" s="103"/>
      <c r="FOG77" s="103"/>
      <c r="FOH77" s="103"/>
      <c r="FOI77" s="103"/>
      <c r="FOJ77" s="103"/>
      <c r="FOK77" s="103"/>
      <c r="FOL77" s="103"/>
      <c r="FOM77" s="103"/>
      <c r="FON77" s="103"/>
      <c r="FOO77" s="103"/>
      <c r="FOP77" s="103"/>
      <c r="FOQ77" s="103"/>
      <c r="FOR77" s="103"/>
      <c r="FOS77" s="103"/>
      <c r="FOT77" s="103"/>
      <c r="FOU77" s="103"/>
      <c r="FOV77" s="103"/>
      <c r="FOW77" s="103"/>
      <c r="FOX77" s="103"/>
      <c r="FOY77" s="103"/>
      <c r="FOZ77" s="103"/>
      <c r="FPA77" s="103"/>
      <c r="FPB77" s="103"/>
      <c r="FPC77" s="103"/>
      <c r="FPD77" s="103"/>
      <c r="FPE77" s="103"/>
      <c r="FPF77" s="103"/>
      <c r="FPG77" s="103"/>
      <c r="FPH77" s="103"/>
      <c r="FPI77" s="103"/>
      <c r="FPJ77" s="103"/>
      <c r="FPK77" s="103"/>
      <c r="FPL77" s="103"/>
      <c r="FPM77" s="103"/>
      <c r="FPN77" s="103"/>
      <c r="FPO77" s="103"/>
      <c r="FPP77" s="103"/>
      <c r="FPQ77" s="103"/>
      <c r="FPR77" s="103"/>
      <c r="FPS77" s="103"/>
      <c r="FPT77" s="103"/>
      <c r="FPU77" s="103"/>
      <c r="FPV77" s="103"/>
      <c r="FPW77" s="103"/>
      <c r="FPX77" s="103"/>
      <c r="FPY77" s="103"/>
      <c r="FPZ77" s="103"/>
      <c r="FQA77" s="103"/>
      <c r="FQB77" s="103"/>
      <c r="FQC77" s="103"/>
      <c r="FQD77" s="103"/>
      <c r="FQE77" s="103"/>
      <c r="FQF77" s="103"/>
      <c r="FQG77" s="103"/>
      <c r="FQH77" s="103"/>
      <c r="FQI77" s="103"/>
      <c r="FQJ77" s="103"/>
      <c r="FQK77" s="103"/>
      <c r="FQL77" s="103"/>
      <c r="FQM77" s="103"/>
      <c r="FQN77" s="103"/>
      <c r="FQO77" s="103"/>
      <c r="FQP77" s="103"/>
      <c r="FQQ77" s="103"/>
      <c r="FQR77" s="103"/>
      <c r="FQS77" s="103"/>
      <c r="FQT77" s="103"/>
      <c r="FQU77" s="103"/>
      <c r="FQV77" s="103"/>
      <c r="FQW77" s="103"/>
      <c r="FQX77" s="103"/>
      <c r="FQY77" s="103"/>
      <c r="FQZ77" s="103"/>
      <c r="FRA77" s="103"/>
      <c r="FRB77" s="103"/>
      <c r="FRC77" s="103"/>
      <c r="FRD77" s="103"/>
      <c r="FRE77" s="103"/>
      <c r="FRF77" s="103"/>
      <c r="FRG77" s="103"/>
      <c r="FRH77" s="103"/>
      <c r="FRI77" s="103"/>
      <c r="FRJ77" s="103"/>
      <c r="FRK77" s="103"/>
      <c r="FRL77" s="103"/>
      <c r="FRM77" s="103"/>
      <c r="FRN77" s="103"/>
      <c r="FRO77" s="103"/>
      <c r="FRP77" s="103"/>
      <c r="FRQ77" s="103"/>
      <c r="FRR77" s="103"/>
      <c r="FRS77" s="103"/>
      <c r="FRT77" s="103"/>
      <c r="FRU77" s="103"/>
      <c r="FRV77" s="103"/>
      <c r="FRW77" s="103"/>
      <c r="FRX77" s="103"/>
      <c r="FRY77" s="103"/>
      <c r="FRZ77" s="103"/>
      <c r="FSA77" s="103"/>
      <c r="FSB77" s="103"/>
      <c r="FSC77" s="103"/>
      <c r="FSD77" s="103"/>
      <c r="FSE77" s="103"/>
      <c r="FSF77" s="103"/>
      <c r="FSG77" s="103"/>
      <c r="FSH77" s="103"/>
      <c r="FSI77" s="103"/>
      <c r="FSJ77" s="103"/>
      <c r="FSK77" s="103"/>
      <c r="FSL77" s="103"/>
      <c r="FSM77" s="103"/>
      <c r="FSN77" s="103"/>
      <c r="FSO77" s="103"/>
      <c r="FSP77" s="103"/>
      <c r="FSQ77" s="103"/>
      <c r="FSR77" s="103"/>
      <c r="FSS77" s="103"/>
      <c r="FST77" s="103"/>
      <c r="FSU77" s="103"/>
      <c r="FSV77" s="103"/>
      <c r="FSW77" s="103"/>
      <c r="FSX77" s="103"/>
      <c r="FSY77" s="103"/>
      <c r="FSZ77" s="103"/>
      <c r="FTA77" s="103"/>
      <c r="FTB77" s="103"/>
      <c r="FTC77" s="103"/>
      <c r="FTD77" s="103"/>
      <c r="FTE77" s="103"/>
      <c r="FTF77" s="103"/>
      <c r="FTG77" s="103"/>
      <c r="FTH77" s="103"/>
      <c r="FTI77" s="103"/>
      <c r="FTJ77" s="103"/>
      <c r="FTK77" s="103"/>
      <c r="FTL77" s="103"/>
      <c r="FTM77" s="103"/>
      <c r="FTN77" s="103"/>
      <c r="FTO77" s="103"/>
      <c r="FTP77" s="103"/>
      <c r="FTQ77" s="103"/>
      <c r="FTR77" s="103"/>
      <c r="FTS77" s="103"/>
      <c r="FTT77" s="103"/>
      <c r="FTU77" s="103"/>
      <c r="FTV77" s="103"/>
      <c r="FTW77" s="103"/>
      <c r="FTX77" s="103"/>
      <c r="FTY77" s="103"/>
      <c r="FTZ77" s="103"/>
      <c r="FUA77" s="103"/>
      <c r="FUB77" s="103"/>
      <c r="FUC77" s="103"/>
      <c r="FUD77" s="103"/>
      <c r="FUE77" s="103"/>
      <c r="FUF77" s="103"/>
      <c r="FUG77" s="103"/>
      <c r="FUH77" s="103"/>
      <c r="FUI77" s="103"/>
      <c r="FUJ77" s="103"/>
      <c r="FUK77" s="103"/>
      <c r="FUL77" s="103"/>
      <c r="FUM77" s="103"/>
      <c r="FUN77" s="103"/>
      <c r="FUO77" s="103"/>
      <c r="FUP77" s="103"/>
      <c r="FUQ77" s="103"/>
      <c r="FUR77" s="103"/>
      <c r="FUS77" s="103"/>
      <c r="FUT77" s="103"/>
      <c r="FUU77" s="103"/>
      <c r="FUV77" s="103"/>
      <c r="FUW77" s="103"/>
      <c r="FUX77" s="103"/>
      <c r="FUY77" s="103"/>
      <c r="FUZ77" s="103"/>
      <c r="FVA77" s="103"/>
      <c r="FVB77" s="103"/>
      <c r="FVC77" s="103"/>
      <c r="FVD77" s="103"/>
      <c r="FVE77" s="103"/>
      <c r="FVF77" s="103"/>
      <c r="FVG77" s="103"/>
      <c r="FVH77" s="103"/>
      <c r="FVI77" s="103"/>
      <c r="FVJ77" s="103"/>
      <c r="FVK77" s="103"/>
      <c r="FVL77" s="103"/>
      <c r="FVM77" s="103"/>
      <c r="FVN77" s="103"/>
      <c r="FVO77" s="103"/>
      <c r="FVP77" s="103"/>
      <c r="FVQ77" s="103"/>
      <c r="FVR77" s="103"/>
      <c r="FVS77" s="103"/>
      <c r="FVT77" s="103"/>
      <c r="FVU77" s="103"/>
      <c r="FVV77" s="103"/>
      <c r="FVW77" s="103"/>
      <c r="FVX77" s="103"/>
      <c r="FVY77" s="103"/>
      <c r="FVZ77" s="103"/>
      <c r="FWA77" s="103"/>
      <c r="FWB77" s="103"/>
      <c r="FWC77" s="103"/>
      <c r="FWD77" s="103"/>
      <c r="FWE77" s="103"/>
      <c r="FWF77" s="103"/>
      <c r="FWG77" s="103"/>
      <c r="FWH77" s="103"/>
      <c r="FWI77" s="103"/>
      <c r="FWJ77" s="103"/>
      <c r="FWK77" s="103"/>
      <c r="FWL77" s="103"/>
      <c r="FWM77" s="103"/>
      <c r="FWN77" s="103"/>
      <c r="FWO77" s="103"/>
      <c r="FWP77" s="103"/>
      <c r="FWQ77" s="103"/>
      <c r="FWR77" s="103"/>
      <c r="FWS77" s="103"/>
      <c r="FWT77" s="103"/>
      <c r="FWU77" s="103"/>
      <c r="FWV77" s="103"/>
      <c r="FWW77" s="103"/>
      <c r="FWX77" s="103"/>
      <c r="FWY77" s="103"/>
      <c r="FWZ77" s="103"/>
      <c r="FXA77" s="103"/>
      <c r="FXB77" s="103"/>
      <c r="FXC77" s="103"/>
      <c r="FXD77" s="103"/>
      <c r="FXE77" s="103"/>
      <c r="FXF77" s="103"/>
      <c r="FXG77" s="103"/>
      <c r="FXH77" s="103"/>
      <c r="FXI77" s="103"/>
      <c r="FXJ77" s="103"/>
      <c r="FXK77" s="103"/>
      <c r="FXL77" s="103"/>
      <c r="FXM77" s="103"/>
      <c r="FXN77" s="103"/>
      <c r="FXO77" s="103"/>
      <c r="FXP77" s="103"/>
      <c r="FXQ77" s="103"/>
      <c r="FXR77" s="103"/>
      <c r="FXS77" s="103"/>
      <c r="FXT77" s="103"/>
      <c r="FXU77" s="103"/>
      <c r="FXV77" s="103"/>
      <c r="FXW77" s="103"/>
      <c r="FXX77" s="103"/>
      <c r="FXY77" s="103"/>
      <c r="FXZ77" s="103"/>
      <c r="FYA77" s="103"/>
      <c r="FYB77" s="103"/>
      <c r="FYC77" s="103"/>
      <c r="FYD77" s="103"/>
      <c r="FYE77" s="103"/>
      <c r="FYF77" s="103"/>
      <c r="FYG77" s="103"/>
      <c r="FYH77" s="103"/>
      <c r="FYI77" s="103"/>
      <c r="FYJ77" s="103"/>
      <c r="FYK77" s="103"/>
      <c r="FYL77" s="103"/>
      <c r="FYM77" s="103"/>
      <c r="FYN77" s="103"/>
      <c r="FYO77" s="103"/>
      <c r="FYP77" s="103"/>
      <c r="FYQ77" s="103"/>
      <c r="FYR77" s="103"/>
      <c r="FYS77" s="103"/>
      <c r="FYT77" s="103"/>
      <c r="FYU77" s="103"/>
      <c r="FYV77" s="103"/>
      <c r="FYW77" s="103"/>
      <c r="FYX77" s="103"/>
      <c r="FYY77" s="103"/>
      <c r="FYZ77" s="103"/>
      <c r="FZA77" s="103"/>
      <c r="FZB77" s="103"/>
      <c r="FZC77" s="103"/>
      <c r="FZD77" s="103"/>
      <c r="FZE77" s="103"/>
      <c r="FZF77" s="103"/>
      <c r="FZG77" s="103"/>
      <c r="FZH77" s="103"/>
      <c r="FZI77" s="103"/>
      <c r="FZJ77" s="103"/>
      <c r="FZK77" s="103"/>
      <c r="FZL77" s="103"/>
      <c r="FZM77" s="103"/>
      <c r="FZN77" s="103"/>
      <c r="FZO77" s="103"/>
      <c r="FZP77" s="103"/>
      <c r="FZQ77" s="103"/>
      <c r="FZR77" s="103"/>
      <c r="FZS77" s="103"/>
      <c r="FZT77" s="103"/>
      <c r="FZU77" s="103"/>
      <c r="FZV77" s="103"/>
      <c r="FZW77" s="103"/>
      <c r="FZX77" s="103"/>
      <c r="FZY77" s="103"/>
      <c r="FZZ77" s="103"/>
      <c r="GAA77" s="103"/>
      <c r="GAB77" s="103"/>
      <c r="GAC77" s="103"/>
      <c r="GAD77" s="103"/>
      <c r="GAE77" s="103"/>
      <c r="GAF77" s="103"/>
      <c r="GAG77" s="103"/>
      <c r="GAH77" s="103"/>
      <c r="GAI77" s="103"/>
      <c r="GAJ77" s="103"/>
      <c r="GAK77" s="103"/>
      <c r="GAL77" s="103"/>
      <c r="GAM77" s="103"/>
      <c r="GAN77" s="103"/>
      <c r="GAO77" s="103"/>
      <c r="GAP77" s="103"/>
      <c r="GAQ77" s="103"/>
      <c r="GAR77" s="103"/>
      <c r="GAS77" s="103"/>
      <c r="GAT77" s="103"/>
      <c r="GAU77" s="103"/>
      <c r="GAV77" s="103"/>
      <c r="GAW77" s="103"/>
      <c r="GAX77" s="103"/>
      <c r="GAY77" s="103"/>
      <c r="GAZ77" s="103"/>
      <c r="GBA77" s="103"/>
      <c r="GBB77" s="103"/>
      <c r="GBC77" s="103"/>
      <c r="GBD77" s="103"/>
      <c r="GBE77" s="103"/>
      <c r="GBF77" s="103"/>
      <c r="GBG77" s="103"/>
      <c r="GBH77" s="103"/>
      <c r="GBI77" s="103"/>
      <c r="GBJ77" s="103"/>
      <c r="GBK77" s="103"/>
      <c r="GBL77" s="103"/>
      <c r="GBM77" s="103"/>
      <c r="GBN77" s="103"/>
      <c r="GBO77" s="103"/>
      <c r="GBP77" s="103"/>
      <c r="GBQ77" s="103"/>
      <c r="GBR77" s="103"/>
      <c r="GBS77" s="103"/>
      <c r="GBT77" s="103"/>
      <c r="GBU77" s="103"/>
      <c r="GBV77" s="103"/>
      <c r="GBW77" s="103"/>
      <c r="GBX77" s="103"/>
      <c r="GBY77" s="103"/>
      <c r="GBZ77" s="103"/>
      <c r="GCA77" s="103"/>
      <c r="GCB77" s="103"/>
      <c r="GCC77" s="103"/>
      <c r="GCD77" s="103"/>
      <c r="GCE77" s="103"/>
      <c r="GCF77" s="103"/>
      <c r="GCG77" s="103"/>
      <c r="GCH77" s="103"/>
      <c r="GCI77" s="103"/>
      <c r="GCJ77" s="103"/>
      <c r="GCK77" s="103"/>
      <c r="GCL77" s="103"/>
      <c r="GCM77" s="103"/>
      <c r="GCN77" s="103"/>
      <c r="GCO77" s="103"/>
      <c r="GCP77" s="103"/>
      <c r="GCQ77" s="103"/>
      <c r="GCR77" s="103"/>
      <c r="GCS77" s="103"/>
      <c r="GCT77" s="103"/>
      <c r="GCU77" s="103"/>
      <c r="GCV77" s="103"/>
      <c r="GCW77" s="103"/>
      <c r="GCX77" s="103"/>
      <c r="GCY77" s="103"/>
      <c r="GCZ77" s="103"/>
      <c r="GDA77" s="103"/>
      <c r="GDB77" s="103"/>
      <c r="GDC77" s="103"/>
      <c r="GDD77" s="103"/>
      <c r="GDE77" s="103"/>
      <c r="GDF77" s="103"/>
      <c r="GDG77" s="103"/>
      <c r="GDH77" s="103"/>
      <c r="GDI77" s="103"/>
      <c r="GDJ77" s="103"/>
      <c r="GDK77" s="103"/>
      <c r="GDL77" s="103"/>
      <c r="GDM77" s="103"/>
      <c r="GDN77" s="103"/>
      <c r="GDO77" s="103"/>
      <c r="GDP77" s="103"/>
      <c r="GDQ77" s="103"/>
      <c r="GDR77" s="103"/>
      <c r="GDS77" s="103"/>
      <c r="GDT77" s="103"/>
      <c r="GDU77" s="103"/>
      <c r="GDV77" s="103"/>
      <c r="GDW77" s="103"/>
      <c r="GDX77" s="103"/>
      <c r="GDY77" s="103"/>
      <c r="GDZ77" s="103"/>
      <c r="GEA77" s="103"/>
      <c r="GEB77" s="103"/>
      <c r="GEC77" s="103"/>
      <c r="GED77" s="103"/>
      <c r="GEE77" s="103"/>
      <c r="GEF77" s="103"/>
      <c r="GEG77" s="103"/>
      <c r="GEH77" s="103"/>
      <c r="GEI77" s="103"/>
      <c r="GEJ77" s="103"/>
      <c r="GEK77" s="103"/>
      <c r="GEL77" s="103"/>
      <c r="GEM77" s="103"/>
      <c r="GEN77" s="103"/>
      <c r="GEO77" s="103"/>
      <c r="GEP77" s="103"/>
      <c r="GEQ77" s="103"/>
      <c r="GER77" s="103"/>
      <c r="GES77" s="103"/>
      <c r="GET77" s="103"/>
      <c r="GEU77" s="103"/>
      <c r="GEV77" s="103"/>
      <c r="GEW77" s="103"/>
      <c r="GEX77" s="103"/>
      <c r="GEY77" s="103"/>
      <c r="GEZ77" s="103"/>
      <c r="GFA77" s="103"/>
      <c r="GFB77" s="103"/>
      <c r="GFC77" s="103"/>
      <c r="GFD77" s="103"/>
      <c r="GFE77" s="103"/>
      <c r="GFF77" s="103"/>
      <c r="GFG77" s="103"/>
      <c r="GFH77" s="103"/>
      <c r="GFI77" s="103"/>
      <c r="GFJ77" s="103"/>
      <c r="GFK77" s="103"/>
      <c r="GFL77" s="103"/>
      <c r="GFM77" s="103"/>
      <c r="GFN77" s="103"/>
      <c r="GFO77" s="103"/>
      <c r="GFP77" s="103"/>
      <c r="GFQ77" s="103"/>
      <c r="GFR77" s="103"/>
      <c r="GFS77" s="103"/>
      <c r="GFT77" s="103"/>
      <c r="GFU77" s="103"/>
      <c r="GFV77" s="103"/>
      <c r="GFW77" s="103"/>
      <c r="GFX77" s="103"/>
      <c r="GFY77" s="103"/>
      <c r="GFZ77" s="103"/>
      <c r="GGA77" s="103"/>
      <c r="GGB77" s="103"/>
      <c r="GGC77" s="103"/>
      <c r="GGD77" s="103"/>
      <c r="GGE77" s="103"/>
      <c r="GGF77" s="103"/>
      <c r="GGG77" s="103"/>
      <c r="GGH77" s="103"/>
      <c r="GGI77" s="103"/>
      <c r="GGJ77" s="103"/>
      <c r="GGK77" s="103"/>
      <c r="GGL77" s="103"/>
      <c r="GGM77" s="103"/>
      <c r="GGN77" s="103"/>
      <c r="GGO77" s="103"/>
      <c r="GGP77" s="103"/>
      <c r="GGQ77" s="103"/>
      <c r="GGR77" s="103"/>
      <c r="GGS77" s="103"/>
      <c r="GGT77" s="103"/>
      <c r="GGU77" s="103"/>
      <c r="GGV77" s="103"/>
      <c r="GGW77" s="103"/>
      <c r="GGX77" s="103"/>
      <c r="GGY77" s="103"/>
      <c r="GGZ77" s="103"/>
      <c r="GHA77" s="103"/>
      <c r="GHB77" s="103"/>
      <c r="GHC77" s="103"/>
      <c r="GHD77" s="103"/>
      <c r="GHE77" s="103"/>
      <c r="GHF77" s="103"/>
      <c r="GHG77" s="103"/>
      <c r="GHH77" s="103"/>
      <c r="GHI77" s="103"/>
      <c r="GHJ77" s="103"/>
      <c r="GHK77" s="103"/>
      <c r="GHL77" s="103"/>
      <c r="GHM77" s="103"/>
      <c r="GHN77" s="103"/>
      <c r="GHO77" s="103"/>
      <c r="GHP77" s="103"/>
      <c r="GHQ77" s="103"/>
      <c r="GHR77" s="103"/>
      <c r="GHS77" s="103"/>
      <c r="GHT77" s="103"/>
      <c r="GHU77" s="103"/>
      <c r="GHV77" s="103"/>
      <c r="GHW77" s="103"/>
      <c r="GHX77" s="103"/>
      <c r="GHY77" s="103"/>
      <c r="GHZ77" s="103"/>
      <c r="GIA77" s="103"/>
      <c r="GIB77" s="103"/>
      <c r="GIC77" s="103"/>
      <c r="GID77" s="103"/>
      <c r="GIE77" s="103"/>
      <c r="GIF77" s="103"/>
      <c r="GIG77" s="103"/>
      <c r="GIH77" s="103"/>
      <c r="GII77" s="103"/>
      <c r="GIJ77" s="103"/>
      <c r="GIK77" s="103"/>
      <c r="GIL77" s="103"/>
      <c r="GIM77" s="103"/>
      <c r="GIN77" s="103"/>
      <c r="GIO77" s="103"/>
      <c r="GIP77" s="103"/>
      <c r="GIQ77" s="103"/>
      <c r="GIR77" s="103"/>
      <c r="GIS77" s="103"/>
      <c r="GIT77" s="103"/>
      <c r="GIU77" s="103"/>
      <c r="GIV77" s="103"/>
      <c r="GIW77" s="103"/>
      <c r="GIX77" s="103"/>
      <c r="GIY77" s="103"/>
      <c r="GIZ77" s="103"/>
      <c r="GJA77" s="103"/>
      <c r="GJB77" s="103"/>
      <c r="GJC77" s="103"/>
      <c r="GJD77" s="103"/>
      <c r="GJE77" s="103"/>
      <c r="GJF77" s="103"/>
      <c r="GJG77" s="103"/>
      <c r="GJH77" s="103"/>
      <c r="GJI77" s="103"/>
      <c r="GJJ77" s="103"/>
      <c r="GJK77" s="103"/>
      <c r="GJL77" s="103"/>
      <c r="GJM77" s="103"/>
      <c r="GJN77" s="103"/>
      <c r="GJO77" s="103"/>
      <c r="GJP77" s="103"/>
      <c r="GJQ77" s="103"/>
      <c r="GJR77" s="103"/>
      <c r="GJS77" s="103"/>
      <c r="GJT77" s="103"/>
      <c r="GJU77" s="103"/>
      <c r="GJV77" s="103"/>
      <c r="GJW77" s="103"/>
      <c r="GJX77" s="103"/>
      <c r="GJY77" s="103"/>
      <c r="GJZ77" s="103"/>
      <c r="GKA77" s="103"/>
      <c r="GKB77" s="103"/>
      <c r="GKC77" s="103"/>
      <c r="GKD77" s="103"/>
      <c r="GKE77" s="103"/>
      <c r="GKF77" s="103"/>
      <c r="GKG77" s="103"/>
      <c r="GKH77" s="103"/>
      <c r="GKI77" s="103"/>
      <c r="GKJ77" s="103"/>
      <c r="GKK77" s="103"/>
      <c r="GKL77" s="103"/>
      <c r="GKM77" s="103"/>
      <c r="GKN77" s="103"/>
      <c r="GKO77" s="103"/>
      <c r="GKP77" s="103"/>
      <c r="GKQ77" s="103"/>
      <c r="GKR77" s="103"/>
      <c r="GKS77" s="103"/>
      <c r="GKT77" s="103"/>
      <c r="GKU77" s="103"/>
      <c r="GKV77" s="103"/>
      <c r="GKW77" s="103"/>
      <c r="GKX77" s="103"/>
      <c r="GKY77" s="103"/>
      <c r="GKZ77" s="103"/>
      <c r="GLA77" s="103"/>
      <c r="GLB77" s="103"/>
      <c r="GLC77" s="103"/>
      <c r="GLD77" s="103"/>
      <c r="GLE77" s="103"/>
      <c r="GLF77" s="103"/>
      <c r="GLG77" s="103"/>
      <c r="GLH77" s="103"/>
      <c r="GLI77" s="103"/>
      <c r="GLJ77" s="103"/>
      <c r="GLK77" s="103"/>
      <c r="GLL77" s="103"/>
      <c r="GLM77" s="103"/>
      <c r="GLN77" s="103"/>
      <c r="GLO77" s="103"/>
      <c r="GLP77" s="103"/>
      <c r="GLQ77" s="103"/>
      <c r="GLR77" s="103"/>
      <c r="GLS77" s="103"/>
      <c r="GLT77" s="103"/>
      <c r="GLU77" s="103"/>
      <c r="GLV77" s="103"/>
      <c r="GLW77" s="103"/>
      <c r="GLX77" s="103"/>
      <c r="GLY77" s="103"/>
      <c r="GLZ77" s="103"/>
      <c r="GMA77" s="103"/>
      <c r="GMB77" s="103"/>
      <c r="GMC77" s="103"/>
      <c r="GMD77" s="103"/>
      <c r="GME77" s="103"/>
      <c r="GMF77" s="103"/>
      <c r="GMG77" s="103"/>
      <c r="GMH77" s="103"/>
      <c r="GMI77" s="103"/>
      <c r="GMJ77" s="103"/>
      <c r="GMK77" s="103"/>
      <c r="GML77" s="103"/>
      <c r="GMM77" s="103"/>
      <c r="GMN77" s="103"/>
      <c r="GMO77" s="103"/>
      <c r="GMP77" s="103"/>
      <c r="GMQ77" s="103"/>
      <c r="GMR77" s="103"/>
      <c r="GMS77" s="103"/>
      <c r="GMT77" s="103"/>
      <c r="GMU77" s="103"/>
      <c r="GMV77" s="103"/>
      <c r="GMW77" s="103"/>
      <c r="GMX77" s="103"/>
      <c r="GMY77" s="103"/>
      <c r="GMZ77" s="103"/>
      <c r="GNA77" s="103"/>
      <c r="GNB77" s="103"/>
      <c r="GNC77" s="103"/>
      <c r="GND77" s="103"/>
      <c r="GNE77" s="103"/>
      <c r="GNF77" s="103"/>
      <c r="GNG77" s="103"/>
      <c r="GNH77" s="103"/>
      <c r="GNI77" s="103"/>
      <c r="GNJ77" s="103"/>
      <c r="GNK77" s="103"/>
      <c r="GNL77" s="103"/>
      <c r="GNM77" s="103"/>
      <c r="GNN77" s="103"/>
      <c r="GNO77" s="103"/>
      <c r="GNP77" s="103"/>
      <c r="GNQ77" s="103"/>
      <c r="GNR77" s="103"/>
      <c r="GNS77" s="103"/>
      <c r="GNT77" s="103"/>
      <c r="GNU77" s="103"/>
      <c r="GNV77" s="103"/>
      <c r="GNW77" s="103"/>
      <c r="GNX77" s="103"/>
      <c r="GNY77" s="103"/>
      <c r="GNZ77" s="103"/>
      <c r="GOA77" s="103"/>
      <c r="GOB77" s="103"/>
      <c r="GOC77" s="103"/>
      <c r="GOD77" s="103"/>
      <c r="GOE77" s="103"/>
      <c r="GOF77" s="103"/>
      <c r="GOG77" s="103"/>
      <c r="GOH77" s="103"/>
      <c r="GOI77" s="103"/>
      <c r="GOJ77" s="103"/>
      <c r="GOK77" s="103"/>
      <c r="GOL77" s="103"/>
      <c r="GOM77" s="103"/>
      <c r="GON77" s="103"/>
      <c r="GOO77" s="103"/>
      <c r="GOP77" s="103"/>
      <c r="GOQ77" s="103"/>
      <c r="GOR77" s="103"/>
      <c r="GOS77" s="103"/>
      <c r="GOT77" s="103"/>
      <c r="GOU77" s="103"/>
      <c r="GOV77" s="103"/>
      <c r="GOW77" s="103"/>
      <c r="GOX77" s="103"/>
      <c r="GOY77" s="103"/>
      <c r="GOZ77" s="103"/>
      <c r="GPA77" s="103"/>
      <c r="GPB77" s="103"/>
      <c r="GPC77" s="103"/>
      <c r="GPD77" s="103"/>
      <c r="GPE77" s="103"/>
      <c r="GPF77" s="103"/>
      <c r="GPG77" s="103"/>
      <c r="GPH77" s="103"/>
      <c r="GPI77" s="103"/>
      <c r="GPJ77" s="103"/>
      <c r="GPK77" s="103"/>
      <c r="GPL77" s="103"/>
      <c r="GPM77" s="103"/>
      <c r="GPN77" s="103"/>
      <c r="GPO77" s="103"/>
      <c r="GPP77" s="103"/>
      <c r="GPQ77" s="103"/>
      <c r="GPR77" s="103"/>
      <c r="GPS77" s="103"/>
      <c r="GPT77" s="103"/>
      <c r="GPU77" s="103"/>
      <c r="GPV77" s="103"/>
      <c r="GPW77" s="103"/>
      <c r="GPX77" s="103"/>
      <c r="GPY77" s="103"/>
      <c r="GPZ77" s="103"/>
      <c r="GQA77" s="103"/>
      <c r="GQB77" s="103"/>
      <c r="GQC77" s="103"/>
      <c r="GQD77" s="103"/>
      <c r="GQE77" s="103"/>
      <c r="GQF77" s="103"/>
      <c r="GQG77" s="103"/>
      <c r="GQH77" s="103"/>
      <c r="GQI77" s="103"/>
      <c r="GQJ77" s="103"/>
      <c r="GQK77" s="103"/>
      <c r="GQL77" s="103"/>
      <c r="GQM77" s="103"/>
      <c r="GQN77" s="103"/>
      <c r="GQO77" s="103"/>
      <c r="GQP77" s="103"/>
      <c r="GQQ77" s="103"/>
      <c r="GQR77" s="103"/>
      <c r="GQS77" s="103"/>
      <c r="GQT77" s="103"/>
      <c r="GQU77" s="103"/>
      <c r="GQV77" s="103"/>
      <c r="GQW77" s="103"/>
      <c r="GQX77" s="103"/>
      <c r="GQY77" s="103"/>
      <c r="GQZ77" s="103"/>
      <c r="GRA77" s="103"/>
      <c r="GRB77" s="103"/>
      <c r="GRC77" s="103"/>
      <c r="GRD77" s="103"/>
      <c r="GRE77" s="103"/>
      <c r="GRF77" s="103"/>
      <c r="GRG77" s="103"/>
      <c r="GRH77" s="103"/>
      <c r="GRI77" s="103"/>
      <c r="GRJ77" s="103"/>
      <c r="GRK77" s="103"/>
      <c r="GRL77" s="103"/>
      <c r="GRM77" s="103"/>
      <c r="GRN77" s="103"/>
      <c r="GRO77" s="103"/>
      <c r="GRP77" s="103"/>
      <c r="GRQ77" s="103"/>
      <c r="GRR77" s="103"/>
      <c r="GRS77" s="103"/>
      <c r="GRT77" s="103"/>
      <c r="GRU77" s="103"/>
      <c r="GRV77" s="103"/>
      <c r="GRW77" s="103"/>
      <c r="GRX77" s="103"/>
      <c r="GRY77" s="103"/>
      <c r="GRZ77" s="103"/>
      <c r="GSA77" s="103"/>
      <c r="GSB77" s="103"/>
      <c r="GSC77" s="103"/>
      <c r="GSD77" s="103"/>
      <c r="GSE77" s="103"/>
      <c r="GSF77" s="103"/>
      <c r="GSG77" s="103"/>
      <c r="GSH77" s="103"/>
      <c r="GSI77" s="103"/>
      <c r="GSJ77" s="103"/>
      <c r="GSK77" s="103"/>
      <c r="GSL77" s="103"/>
      <c r="GSM77" s="103"/>
      <c r="GSN77" s="103"/>
      <c r="GSO77" s="103"/>
      <c r="GSP77" s="103"/>
      <c r="GSQ77" s="103"/>
      <c r="GSR77" s="103"/>
      <c r="GSS77" s="103"/>
      <c r="GST77" s="103"/>
      <c r="GSU77" s="103"/>
      <c r="GSV77" s="103"/>
      <c r="GSW77" s="103"/>
      <c r="GSX77" s="103"/>
      <c r="GSY77" s="103"/>
      <c r="GSZ77" s="103"/>
      <c r="GTA77" s="103"/>
      <c r="GTB77" s="103"/>
      <c r="GTC77" s="103"/>
      <c r="GTD77" s="103"/>
      <c r="GTE77" s="103"/>
      <c r="GTF77" s="103"/>
      <c r="GTG77" s="103"/>
      <c r="GTH77" s="103"/>
      <c r="GTI77" s="103"/>
      <c r="GTJ77" s="103"/>
      <c r="GTK77" s="103"/>
      <c r="GTL77" s="103"/>
      <c r="GTM77" s="103"/>
      <c r="GTN77" s="103"/>
      <c r="GTO77" s="103"/>
      <c r="GTP77" s="103"/>
      <c r="GTQ77" s="103"/>
      <c r="GTR77" s="103"/>
      <c r="GTS77" s="103"/>
      <c r="GTT77" s="103"/>
      <c r="GTU77" s="103"/>
      <c r="GTV77" s="103"/>
      <c r="GTW77" s="103"/>
      <c r="GTX77" s="103"/>
      <c r="GTY77" s="103"/>
      <c r="GTZ77" s="103"/>
      <c r="GUA77" s="103"/>
      <c r="GUB77" s="103"/>
      <c r="GUC77" s="103"/>
      <c r="GUD77" s="103"/>
      <c r="GUE77" s="103"/>
      <c r="GUF77" s="103"/>
      <c r="GUG77" s="103"/>
      <c r="GUH77" s="103"/>
      <c r="GUI77" s="103"/>
      <c r="GUJ77" s="103"/>
      <c r="GUK77" s="103"/>
      <c r="GUL77" s="103"/>
      <c r="GUM77" s="103"/>
      <c r="GUN77" s="103"/>
      <c r="GUO77" s="103"/>
      <c r="GUP77" s="103"/>
      <c r="GUQ77" s="103"/>
      <c r="GUR77" s="103"/>
      <c r="GUS77" s="103"/>
      <c r="GUT77" s="103"/>
      <c r="GUU77" s="103"/>
      <c r="GUV77" s="103"/>
      <c r="GUW77" s="103"/>
      <c r="GUX77" s="103"/>
      <c r="GUY77" s="103"/>
      <c r="GUZ77" s="103"/>
      <c r="GVA77" s="103"/>
      <c r="GVB77" s="103"/>
      <c r="GVC77" s="103"/>
      <c r="GVD77" s="103"/>
      <c r="GVE77" s="103"/>
      <c r="GVF77" s="103"/>
      <c r="GVG77" s="103"/>
      <c r="GVH77" s="103"/>
      <c r="GVI77" s="103"/>
      <c r="GVJ77" s="103"/>
      <c r="GVK77" s="103"/>
      <c r="GVL77" s="103"/>
      <c r="GVM77" s="103"/>
      <c r="GVN77" s="103"/>
      <c r="GVO77" s="103"/>
      <c r="GVP77" s="103"/>
      <c r="GVQ77" s="103"/>
      <c r="GVR77" s="103"/>
      <c r="GVS77" s="103"/>
      <c r="GVT77" s="103"/>
      <c r="GVU77" s="103"/>
      <c r="GVV77" s="103"/>
      <c r="GVW77" s="103"/>
      <c r="GVX77" s="103"/>
      <c r="GVY77" s="103"/>
      <c r="GVZ77" s="103"/>
      <c r="GWA77" s="103"/>
      <c r="GWB77" s="103"/>
      <c r="GWC77" s="103"/>
      <c r="GWD77" s="103"/>
      <c r="GWE77" s="103"/>
      <c r="GWF77" s="103"/>
      <c r="GWG77" s="103"/>
      <c r="GWH77" s="103"/>
      <c r="GWI77" s="103"/>
      <c r="GWJ77" s="103"/>
      <c r="GWK77" s="103"/>
      <c r="GWL77" s="103"/>
      <c r="GWM77" s="103"/>
      <c r="GWN77" s="103"/>
      <c r="GWO77" s="103"/>
      <c r="GWP77" s="103"/>
      <c r="GWQ77" s="103"/>
      <c r="GWR77" s="103"/>
      <c r="GWS77" s="103"/>
      <c r="GWT77" s="103"/>
      <c r="GWU77" s="103"/>
      <c r="GWV77" s="103"/>
      <c r="GWW77" s="103"/>
      <c r="GWX77" s="103"/>
      <c r="GWY77" s="103"/>
      <c r="GWZ77" s="103"/>
      <c r="GXA77" s="103"/>
      <c r="GXB77" s="103"/>
      <c r="GXC77" s="103"/>
      <c r="GXD77" s="103"/>
      <c r="GXE77" s="103"/>
      <c r="GXF77" s="103"/>
      <c r="GXG77" s="103"/>
      <c r="GXH77" s="103"/>
      <c r="GXI77" s="103"/>
      <c r="GXJ77" s="103"/>
      <c r="GXK77" s="103"/>
      <c r="GXL77" s="103"/>
      <c r="GXM77" s="103"/>
      <c r="GXN77" s="103"/>
      <c r="GXO77" s="103"/>
      <c r="GXP77" s="103"/>
      <c r="GXQ77" s="103"/>
      <c r="GXR77" s="103"/>
      <c r="GXS77" s="103"/>
      <c r="GXT77" s="103"/>
      <c r="GXU77" s="103"/>
      <c r="GXV77" s="103"/>
      <c r="GXW77" s="103"/>
      <c r="GXX77" s="103"/>
      <c r="GXY77" s="103"/>
      <c r="GXZ77" s="103"/>
      <c r="GYA77" s="103"/>
      <c r="GYB77" s="103"/>
      <c r="GYC77" s="103"/>
      <c r="GYD77" s="103"/>
      <c r="GYE77" s="103"/>
      <c r="GYF77" s="103"/>
      <c r="GYG77" s="103"/>
      <c r="GYH77" s="103"/>
      <c r="GYI77" s="103"/>
      <c r="GYJ77" s="103"/>
      <c r="GYK77" s="103"/>
      <c r="GYL77" s="103"/>
      <c r="GYM77" s="103"/>
      <c r="GYN77" s="103"/>
      <c r="GYO77" s="103"/>
      <c r="GYP77" s="103"/>
      <c r="GYQ77" s="103"/>
      <c r="GYR77" s="103"/>
      <c r="GYS77" s="103"/>
      <c r="GYT77" s="103"/>
      <c r="GYU77" s="103"/>
      <c r="GYV77" s="103"/>
      <c r="GYW77" s="103"/>
      <c r="GYX77" s="103"/>
      <c r="GYY77" s="103"/>
      <c r="GYZ77" s="103"/>
      <c r="GZA77" s="103"/>
      <c r="GZB77" s="103"/>
      <c r="GZC77" s="103"/>
      <c r="GZD77" s="103"/>
      <c r="GZE77" s="103"/>
      <c r="GZF77" s="103"/>
      <c r="GZG77" s="103"/>
      <c r="GZH77" s="103"/>
      <c r="GZI77" s="103"/>
      <c r="GZJ77" s="103"/>
      <c r="GZK77" s="103"/>
      <c r="GZL77" s="103"/>
      <c r="GZM77" s="103"/>
      <c r="GZN77" s="103"/>
      <c r="GZO77" s="103"/>
      <c r="GZP77" s="103"/>
      <c r="GZQ77" s="103"/>
      <c r="GZR77" s="103"/>
      <c r="GZS77" s="103"/>
      <c r="GZT77" s="103"/>
      <c r="GZU77" s="103"/>
      <c r="GZV77" s="103"/>
      <c r="GZW77" s="103"/>
      <c r="GZX77" s="103"/>
      <c r="GZY77" s="103"/>
      <c r="GZZ77" s="103"/>
      <c r="HAA77" s="103"/>
      <c r="HAB77" s="103"/>
      <c r="HAC77" s="103"/>
      <c r="HAD77" s="103"/>
      <c r="HAE77" s="103"/>
      <c r="HAF77" s="103"/>
      <c r="HAG77" s="103"/>
      <c r="HAH77" s="103"/>
      <c r="HAI77" s="103"/>
      <c r="HAJ77" s="103"/>
      <c r="HAK77" s="103"/>
      <c r="HAL77" s="103"/>
      <c r="HAM77" s="103"/>
      <c r="HAN77" s="103"/>
      <c r="HAO77" s="103"/>
      <c r="HAP77" s="103"/>
      <c r="HAQ77" s="103"/>
      <c r="HAR77" s="103"/>
      <c r="HAS77" s="103"/>
      <c r="HAT77" s="103"/>
      <c r="HAU77" s="103"/>
      <c r="HAV77" s="103"/>
      <c r="HAW77" s="103"/>
      <c r="HAX77" s="103"/>
      <c r="HAY77" s="103"/>
      <c r="HAZ77" s="103"/>
      <c r="HBA77" s="103"/>
      <c r="HBB77" s="103"/>
      <c r="HBC77" s="103"/>
      <c r="HBD77" s="103"/>
      <c r="HBE77" s="103"/>
      <c r="HBF77" s="103"/>
      <c r="HBG77" s="103"/>
      <c r="HBH77" s="103"/>
      <c r="HBI77" s="103"/>
      <c r="HBJ77" s="103"/>
      <c r="HBK77" s="103"/>
      <c r="HBL77" s="103"/>
      <c r="HBM77" s="103"/>
      <c r="HBN77" s="103"/>
      <c r="HBO77" s="103"/>
      <c r="HBP77" s="103"/>
      <c r="HBQ77" s="103"/>
      <c r="HBR77" s="103"/>
      <c r="HBS77" s="103"/>
      <c r="HBT77" s="103"/>
      <c r="HBU77" s="103"/>
      <c r="HBV77" s="103"/>
      <c r="HBW77" s="103"/>
      <c r="HBX77" s="103"/>
      <c r="HBY77" s="103"/>
      <c r="HBZ77" s="103"/>
      <c r="HCA77" s="103"/>
      <c r="HCB77" s="103"/>
      <c r="HCC77" s="103"/>
      <c r="HCD77" s="103"/>
      <c r="HCE77" s="103"/>
      <c r="HCF77" s="103"/>
      <c r="HCG77" s="103"/>
      <c r="HCH77" s="103"/>
      <c r="HCI77" s="103"/>
      <c r="HCJ77" s="103"/>
      <c r="HCK77" s="103"/>
      <c r="HCL77" s="103"/>
      <c r="HCM77" s="103"/>
      <c r="HCN77" s="103"/>
      <c r="HCO77" s="103"/>
      <c r="HCP77" s="103"/>
      <c r="HCQ77" s="103"/>
      <c r="HCR77" s="103"/>
      <c r="HCS77" s="103"/>
      <c r="HCT77" s="103"/>
      <c r="HCU77" s="103"/>
      <c r="HCV77" s="103"/>
      <c r="HCW77" s="103"/>
      <c r="HCX77" s="103"/>
      <c r="HCY77" s="103"/>
      <c r="HCZ77" s="103"/>
      <c r="HDA77" s="103"/>
      <c r="HDB77" s="103"/>
      <c r="HDC77" s="103"/>
      <c r="HDD77" s="103"/>
      <c r="HDE77" s="103"/>
      <c r="HDF77" s="103"/>
      <c r="HDG77" s="103"/>
      <c r="HDH77" s="103"/>
      <c r="HDI77" s="103"/>
      <c r="HDJ77" s="103"/>
      <c r="HDK77" s="103"/>
      <c r="HDL77" s="103"/>
      <c r="HDM77" s="103"/>
      <c r="HDN77" s="103"/>
      <c r="HDO77" s="103"/>
      <c r="HDP77" s="103"/>
      <c r="HDQ77" s="103"/>
      <c r="HDR77" s="103"/>
      <c r="HDS77" s="103"/>
      <c r="HDT77" s="103"/>
      <c r="HDU77" s="103"/>
      <c r="HDV77" s="103"/>
      <c r="HDW77" s="103"/>
      <c r="HDX77" s="103"/>
      <c r="HDY77" s="103"/>
      <c r="HDZ77" s="103"/>
      <c r="HEA77" s="103"/>
      <c r="HEB77" s="103"/>
      <c r="HEC77" s="103"/>
      <c r="HED77" s="103"/>
      <c r="HEE77" s="103"/>
      <c r="HEF77" s="103"/>
      <c r="HEG77" s="103"/>
      <c r="HEH77" s="103"/>
      <c r="HEI77" s="103"/>
      <c r="HEJ77" s="103"/>
      <c r="HEK77" s="103"/>
      <c r="HEL77" s="103"/>
      <c r="HEM77" s="103"/>
      <c r="HEN77" s="103"/>
      <c r="HEO77" s="103"/>
      <c r="HEP77" s="103"/>
      <c r="HEQ77" s="103"/>
      <c r="HER77" s="103"/>
      <c r="HES77" s="103"/>
      <c r="HET77" s="103"/>
      <c r="HEU77" s="103"/>
      <c r="HEV77" s="103"/>
      <c r="HEW77" s="103"/>
      <c r="HEX77" s="103"/>
      <c r="HEY77" s="103"/>
      <c r="HEZ77" s="103"/>
      <c r="HFA77" s="103"/>
      <c r="HFB77" s="103"/>
      <c r="HFC77" s="103"/>
      <c r="HFD77" s="103"/>
      <c r="HFE77" s="103"/>
      <c r="HFF77" s="103"/>
      <c r="HFG77" s="103"/>
      <c r="HFH77" s="103"/>
      <c r="HFI77" s="103"/>
      <c r="HFJ77" s="103"/>
      <c r="HFK77" s="103"/>
      <c r="HFL77" s="103"/>
      <c r="HFM77" s="103"/>
      <c r="HFN77" s="103"/>
      <c r="HFO77" s="103"/>
      <c r="HFP77" s="103"/>
      <c r="HFQ77" s="103"/>
      <c r="HFR77" s="103"/>
      <c r="HFS77" s="103"/>
      <c r="HFT77" s="103"/>
      <c r="HFU77" s="103"/>
      <c r="HFV77" s="103"/>
      <c r="HFW77" s="103"/>
      <c r="HFX77" s="103"/>
      <c r="HFY77" s="103"/>
      <c r="HFZ77" s="103"/>
      <c r="HGA77" s="103"/>
      <c r="HGB77" s="103"/>
      <c r="HGC77" s="103"/>
      <c r="HGD77" s="103"/>
      <c r="HGE77" s="103"/>
      <c r="HGF77" s="103"/>
      <c r="HGG77" s="103"/>
      <c r="HGH77" s="103"/>
      <c r="HGI77" s="103"/>
      <c r="HGJ77" s="103"/>
      <c r="HGK77" s="103"/>
      <c r="HGL77" s="103"/>
      <c r="HGM77" s="103"/>
      <c r="HGN77" s="103"/>
      <c r="HGO77" s="103"/>
      <c r="HGP77" s="103"/>
      <c r="HGQ77" s="103"/>
      <c r="HGR77" s="103"/>
      <c r="HGS77" s="103"/>
      <c r="HGT77" s="103"/>
      <c r="HGU77" s="103"/>
      <c r="HGV77" s="103"/>
      <c r="HGW77" s="103"/>
      <c r="HGX77" s="103"/>
      <c r="HGY77" s="103"/>
      <c r="HGZ77" s="103"/>
      <c r="HHA77" s="103"/>
      <c r="HHB77" s="103"/>
      <c r="HHC77" s="103"/>
      <c r="HHD77" s="103"/>
      <c r="HHE77" s="103"/>
      <c r="HHF77" s="103"/>
      <c r="HHG77" s="103"/>
      <c r="HHH77" s="103"/>
      <c r="HHI77" s="103"/>
      <c r="HHJ77" s="103"/>
      <c r="HHK77" s="103"/>
      <c r="HHL77" s="103"/>
      <c r="HHM77" s="103"/>
      <c r="HHN77" s="103"/>
      <c r="HHO77" s="103"/>
      <c r="HHP77" s="103"/>
      <c r="HHQ77" s="103"/>
      <c r="HHR77" s="103"/>
      <c r="HHS77" s="103"/>
      <c r="HHT77" s="103"/>
      <c r="HHU77" s="103"/>
      <c r="HHV77" s="103"/>
      <c r="HHW77" s="103"/>
      <c r="HHX77" s="103"/>
      <c r="HHY77" s="103"/>
      <c r="HHZ77" s="103"/>
      <c r="HIA77" s="103"/>
      <c r="HIB77" s="103"/>
      <c r="HIC77" s="103"/>
      <c r="HID77" s="103"/>
      <c r="HIE77" s="103"/>
      <c r="HIF77" s="103"/>
      <c r="HIG77" s="103"/>
      <c r="HIH77" s="103"/>
      <c r="HII77" s="103"/>
      <c r="HIJ77" s="103"/>
      <c r="HIK77" s="103"/>
      <c r="HIL77" s="103"/>
      <c r="HIM77" s="103"/>
      <c r="HIN77" s="103"/>
      <c r="HIO77" s="103"/>
      <c r="HIP77" s="103"/>
      <c r="HIQ77" s="103"/>
      <c r="HIR77" s="103"/>
      <c r="HIS77" s="103"/>
      <c r="HIT77" s="103"/>
      <c r="HIU77" s="103"/>
      <c r="HIV77" s="103"/>
      <c r="HIW77" s="103"/>
      <c r="HIX77" s="103"/>
      <c r="HIY77" s="103"/>
      <c r="HIZ77" s="103"/>
      <c r="HJA77" s="103"/>
      <c r="HJB77" s="103"/>
      <c r="HJC77" s="103"/>
      <c r="HJD77" s="103"/>
      <c r="HJE77" s="103"/>
      <c r="HJF77" s="103"/>
      <c r="HJG77" s="103"/>
      <c r="HJH77" s="103"/>
      <c r="HJI77" s="103"/>
      <c r="HJJ77" s="103"/>
      <c r="HJK77" s="103"/>
      <c r="HJL77" s="103"/>
      <c r="HJM77" s="103"/>
      <c r="HJN77" s="103"/>
      <c r="HJO77" s="103"/>
      <c r="HJP77" s="103"/>
      <c r="HJQ77" s="103"/>
      <c r="HJR77" s="103"/>
      <c r="HJS77" s="103"/>
      <c r="HJT77" s="103"/>
      <c r="HJU77" s="103"/>
      <c r="HJV77" s="103"/>
      <c r="HJW77" s="103"/>
      <c r="HJX77" s="103"/>
      <c r="HJY77" s="103"/>
      <c r="HJZ77" s="103"/>
      <c r="HKA77" s="103"/>
      <c r="HKB77" s="103"/>
      <c r="HKC77" s="103"/>
      <c r="HKD77" s="103"/>
      <c r="HKE77" s="103"/>
      <c r="HKF77" s="103"/>
      <c r="HKG77" s="103"/>
      <c r="HKH77" s="103"/>
      <c r="HKI77" s="103"/>
      <c r="HKJ77" s="103"/>
      <c r="HKK77" s="103"/>
      <c r="HKL77" s="103"/>
      <c r="HKM77" s="103"/>
      <c r="HKN77" s="103"/>
      <c r="HKO77" s="103"/>
      <c r="HKP77" s="103"/>
      <c r="HKQ77" s="103"/>
      <c r="HKR77" s="103"/>
      <c r="HKS77" s="103"/>
      <c r="HKT77" s="103"/>
      <c r="HKU77" s="103"/>
      <c r="HKV77" s="103"/>
      <c r="HKW77" s="103"/>
      <c r="HKX77" s="103"/>
      <c r="HKY77" s="103"/>
      <c r="HKZ77" s="103"/>
      <c r="HLA77" s="103"/>
      <c r="HLB77" s="103"/>
      <c r="HLC77" s="103"/>
      <c r="HLD77" s="103"/>
      <c r="HLE77" s="103"/>
      <c r="HLF77" s="103"/>
      <c r="HLG77" s="103"/>
      <c r="HLH77" s="103"/>
      <c r="HLI77" s="103"/>
      <c r="HLJ77" s="103"/>
      <c r="HLK77" s="103"/>
      <c r="HLL77" s="103"/>
      <c r="HLM77" s="103"/>
      <c r="HLN77" s="103"/>
      <c r="HLO77" s="103"/>
      <c r="HLP77" s="103"/>
      <c r="HLQ77" s="103"/>
      <c r="HLR77" s="103"/>
      <c r="HLS77" s="103"/>
      <c r="HLT77" s="103"/>
      <c r="HLU77" s="103"/>
      <c r="HLV77" s="103"/>
      <c r="HLW77" s="103"/>
      <c r="HLX77" s="103"/>
      <c r="HLY77" s="103"/>
      <c r="HLZ77" s="103"/>
      <c r="HMA77" s="103"/>
      <c r="HMB77" s="103"/>
      <c r="HMC77" s="103"/>
      <c r="HMD77" s="103"/>
      <c r="HME77" s="103"/>
      <c r="HMF77" s="103"/>
      <c r="HMG77" s="103"/>
      <c r="HMH77" s="103"/>
      <c r="HMI77" s="103"/>
      <c r="HMJ77" s="103"/>
      <c r="HMK77" s="103"/>
      <c r="HML77" s="103"/>
      <c r="HMM77" s="103"/>
      <c r="HMN77" s="103"/>
      <c r="HMO77" s="103"/>
      <c r="HMP77" s="103"/>
      <c r="HMQ77" s="103"/>
      <c r="HMR77" s="103"/>
      <c r="HMS77" s="103"/>
      <c r="HMT77" s="103"/>
      <c r="HMU77" s="103"/>
      <c r="HMV77" s="103"/>
      <c r="HMW77" s="103"/>
      <c r="HMX77" s="103"/>
      <c r="HMY77" s="103"/>
      <c r="HMZ77" s="103"/>
      <c r="HNA77" s="103"/>
      <c r="HNB77" s="103"/>
      <c r="HNC77" s="103"/>
      <c r="HND77" s="103"/>
      <c r="HNE77" s="103"/>
      <c r="HNF77" s="103"/>
      <c r="HNG77" s="103"/>
      <c r="HNH77" s="103"/>
      <c r="HNI77" s="103"/>
      <c r="HNJ77" s="103"/>
      <c r="HNK77" s="103"/>
      <c r="HNL77" s="103"/>
      <c r="HNM77" s="103"/>
      <c r="HNN77" s="103"/>
      <c r="HNO77" s="103"/>
      <c r="HNP77" s="103"/>
      <c r="HNQ77" s="103"/>
      <c r="HNR77" s="103"/>
      <c r="HNS77" s="103"/>
      <c r="HNT77" s="103"/>
      <c r="HNU77" s="103"/>
      <c r="HNV77" s="103"/>
      <c r="HNW77" s="103"/>
      <c r="HNX77" s="103"/>
      <c r="HNY77" s="103"/>
      <c r="HNZ77" s="103"/>
      <c r="HOA77" s="103"/>
      <c r="HOB77" s="103"/>
      <c r="HOC77" s="103"/>
      <c r="HOD77" s="103"/>
      <c r="HOE77" s="103"/>
      <c r="HOF77" s="103"/>
      <c r="HOG77" s="103"/>
      <c r="HOH77" s="103"/>
      <c r="HOI77" s="103"/>
      <c r="HOJ77" s="103"/>
      <c r="HOK77" s="103"/>
      <c r="HOL77" s="103"/>
      <c r="HOM77" s="103"/>
      <c r="HON77" s="103"/>
      <c r="HOO77" s="103"/>
      <c r="HOP77" s="103"/>
      <c r="HOQ77" s="103"/>
      <c r="HOR77" s="103"/>
      <c r="HOS77" s="103"/>
      <c r="HOT77" s="103"/>
      <c r="HOU77" s="103"/>
      <c r="HOV77" s="103"/>
      <c r="HOW77" s="103"/>
      <c r="HOX77" s="103"/>
      <c r="HOY77" s="103"/>
      <c r="HOZ77" s="103"/>
      <c r="HPA77" s="103"/>
      <c r="HPB77" s="103"/>
      <c r="HPC77" s="103"/>
      <c r="HPD77" s="103"/>
      <c r="HPE77" s="103"/>
      <c r="HPF77" s="103"/>
      <c r="HPG77" s="103"/>
      <c r="HPH77" s="103"/>
      <c r="HPI77" s="103"/>
      <c r="HPJ77" s="103"/>
      <c r="HPK77" s="103"/>
      <c r="HPL77" s="103"/>
      <c r="HPM77" s="103"/>
      <c r="HPN77" s="103"/>
      <c r="HPO77" s="103"/>
      <c r="HPP77" s="103"/>
      <c r="HPQ77" s="103"/>
      <c r="HPR77" s="103"/>
      <c r="HPS77" s="103"/>
      <c r="HPT77" s="103"/>
      <c r="HPU77" s="103"/>
      <c r="HPV77" s="103"/>
      <c r="HPW77" s="103"/>
      <c r="HPX77" s="103"/>
      <c r="HPY77" s="103"/>
      <c r="HPZ77" s="103"/>
      <c r="HQA77" s="103"/>
      <c r="HQB77" s="103"/>
      <c r="HQC77" s="103"/>
      <c r="HQD77" s="103"/>
      <c r="HQE77" s="103"/>
      <c r="HQF77" s="103"/>
      <c r="HQG77" s="103"/>
      <c r="HQH77" s="103"/>
      <c r="HQI77" s="103"/>
      <c r="HQJ77" s="103"/>
      <c r="HQK77" s="103"/>
      <c r="HQL77" s="103"/>
      <c r="HQM77" s="103"/>
      <c r="HQN77" s="103"/>
      <c r="HQO77" s="103"/>
      <c r="HQP77" s="103"/>
      <c r="HQQ77" s="103"/>
      <c r="HQR77" s="103"/>
      <c r="HQS77" s="103"/>
      <c r="HQT77" s="103"/>
      <c r="HQU77" s="103"/>
      <c r="HQV77" s="103"/>
      <c r="HQW77" s="103"/>
      <c r="HQX77" s="103"/>
      <c r="HQY77" s="103"/>
      <c r="HQZ77" s="103"/>
      <c r="HRA77" s="103"/>
      <c r="HRB77" s="103"/>
      <c r="HRC77" s="103"/>
      <c r="HRD77" s="103"/>
      <c r="HRE77" s="103"/>
      <c r="HRF77" s="103"/>
      <c r="HRG77" s="103"/>
      <c r="HRH77" s="103"/>
      <c r="HRI77" s="103"/>
      <c r="HRJ77" s="103"/>
      <c r="HRK77" s="103"/>
      <c r="HRL77" s="103"/>
      <c r="HRM77" s="103"/>
      <c r="HRN77" s="103"/>
      <c r="HRO77" s="103"/>
      <c r="HRP77" s="103"/>
      <c r="HRQ77" s="103"/>
      <c r="HRR77" s="103"/>
      <c r="HRS77" s="103"/>
      <c r="HRT77" s="103"/>
      <c r="HRU77" s="103"/>
      <c r="HRV77" s="103"/>
      <c r="HRW77" s="103"/>
      <c r="HRX77" s="103"/>
      <c r="HRY77" s="103"/>
      <c r="HRZ77" s="103"/>
      <c r="HSA77" s="103"/>
      <c r="HSB77" s="103"/>
      <c r="HSC77" s="103"/>
      <c r="HSD77" s="103"/>
      <c r="HSE77" s="103"/>
      <c r="HSF77" s="103"/>
      <c r="HSG77" s="103"/>
      <c r="HSH77" s="103"/>
      <c r="HSI77" s="103"/>
      <c r="HSJ77" s="103"/>
      <c r="HSK77" s="103"/>
      <c r="HSL77" s="103"/>
      <c r="HSM77" s="103"/>
      <c r="HSN77" s="103"/>
      <c r="HSO77" s="103"/>
      <c r="HSP77" s="103"/>
      <c r="HSQ77" s="103"/>
      <c r="HSR77" s="103"/>
      <c r="HSS77" s="103"/>
      <c r="HST77" s="103"/>
      <c r="HSU77" s="103"/>
      <c r="HSV77" s="103"/>
      <c r="HSW77" s="103"/>
      <c r="HSX77" s="103"/>
      <c r="HSY77" s="103"/>
      <c r="HSZ77" s="103"/>
      <c r="HTA77" s="103"/>
      <c r="HTB77" s="103"/>
      <c r="HTC77" s="103"/>
      <c r="HTD77" s="103"/>
      <c r="HTE77" s="103"/>
      <c r="HTF77" s="103"/>
      <c r="HTG77" s="103"/>
      <c r="HTH77" s="103"/>
      <c r="HTI77" s="103"/>
      <c r="HTJ77" s="103"/>
      <c r="HTK77" s="103"/>
      <c r="HTL77" s="103"/>
      <c r="HTM77" s="103"/>
      <c r="HTN77" s="103"/>
      <c r="HTO77" s="103"/>
      <c r="HTP77" s="103"/>
      <c r="HTQ77" s="103"/>
      <c r="HTR77" s="103"/>
      <c r="HTS77" s="103"/>
      <c r="HTT77" s="103"/>
      <c r="HTU77" s="103"/>
      <c r="HTV77" s="103"/>
      <c r="HTW77" s="103"/>
      <c r="HTX77" s="103"/>
      <c r="HTY77" s="103"/>
      <c r="HTZ77" s="103"/>
      <c r="HUA77" s="103"/>
      <c r="HUB77" s="103"/>
      <c r="HUC77" s="103"/>
      <c r="HUD77" s="103"/>
      <c r="HUE77" s="103"/>
      <c r="HUF77" s="103"/>
      <c r="HUG77" s="103"/>
      <c r="HUH77" s="103"/>
      <c r="HUI77" s="103"/>
      <c r="HUJ77" s="103"/>
      <c r="HUK77" s="103"/>
      <c r="HUL77" s="103"/>
      <c r="HUM77" s="103"/>
      <c r="HUN77" s="103"/>
      <c r="HUO77" s="103"/>
      <c r="HUP77" s="103"/>
      <c r="HUQ77" s="103"/>
      <c r="HUR77" s="103"/>
      <c r="HUS77" s="103"/>
      <c r="HUT77" s="103"/>
      <c r="HUU77" s="103"/>
      <c r="HUV77" s="103"/>
      <c r="HUW77" s="103"/>
      <c r="HUX77" s="103"/>
      <c r="HUY77" s="103"/>
      <c r="HUZ77" s="103"/>
      <c r="HVA77" s="103"/>
      <c r="HVB77" s="103"/>
      <c r="HVC77" s="103"/>
      <c r="HVD77" s="103"/>
      <c r="HVE77" s="103"/>
      <c r="HVF77" s="103"/>
      <c r="HVG77" s="103"/>
      <c r="HVH77" s="103"/>
      <c r="HVI77" s="103"/>
      <c r="HVJ77" s="103"/>
      <c r="HVK77" s="103"/>
      <c r="HVL77" s="103"/>
      <c r="HVM77" s="103"/>
      <c r="HVN77" s="103"/>
      <c r="HVO77" s="103"/>
      <c r="HVP77" s="103"/>
      <c r="HVQ77" s="103"/>
      <c r="HVR77" s="103"/>
      <c r="HVS77" s="103"/>
      <c r="HVT77" s="103"/>
      <c r="HVU77" s="103"/>
      <c r="HVV77" s="103"/>
      <c r="HVW77" s="103"/>
      <c r="HVX77" s="103"/>
      <c r="HVY77" s="103"/>
      <c r="HVZ77" s="103"/>
      <c r="HWA77" s="103"/>
      <c r="HWB77" s="103"/>
      <c r="HWC77" s="103"/>
      <c r="HWD77" s="103"/>
      <c r="HWE77" s="103"/>
      <c r="HWF77" s="103"/>
      <c r="HWG77" s="103"/>
      <c r="HWH77" s="103"/>
      <c r="HWI77" s="103"/>
      <c r="HWJ77" s="103"/>
      <c r="HWK77" s="103"/>
      <c r="HWL77" s="103"/>
      <c r="HWM77" s="103"/>
      <c r="HWN77" s="103"/>
      <c r="HWO77" s="103"/>
      <c r="HWP77" s="103"/>
      <c r="HWQ77" s="103"/>
      <c r="HWR77" s="103"/>
      <c r="HWS77" s="103"/>
      <c r="HWT77" s="103"/>
      <c r="HWU77" s="103"/>
      <c r="HWV77" s="103"/>
      <c r="HWW77" s="103"/>
      <c r="HWX77" s="103"/>
      <c r="HWY77" s="103"/>
      <c r="HWZ77" s="103"/>
      <c r="HXA77" s="103"/>
      <c r="HXB77" s="103"/>
      <c r="HXC77" s="103"/>
      <c r="HXD77" s="103"/>
      <c r="HXE77" s="103"/>
      <c r="HXF77" s="103"/>
      <c r="HXG77" s="103"/>
      <c r="HXH77" s="103"/>
      <c r="HXI77" s="103"/>
      <c r="HXJ77" s="103"/>
      <c r="HXK77" s="103"/>
      <c r="HXL77" s="103"/>
      <c r="HXM77" s="103"/>
      <c r="HXN77" s="103"/>
      <c r="HXO77" s="103"/>
      <c r="HXP77" s="103"/>
      <c r="HXQ77" s="103"/>
      <c r="HXR77" s="103"/>
      <c r="HXS77" s="103"/>
      <c r="HXT77" s="103"/>
      <c r="HXU77" s="103"/>
      <c r="HXV77" s="103"/>
      <c r="HXW77" s="103"/>
      <c r="HXX77" s="103"/>
      <c r="HXY77" s="103"/>
      <c r="HXZ77" s="103"/>
      <c r="HYA77" s="103"/>
      <c r="HYB77" s="103"/>
      <c r="HYC77" s="103"/>
      <c r="HYD77" s="103"/>
      <c r="HYE77" s="103"/>
      <c r="HYF77" s="103"/>
      <c r="HYG77" s="103"/>
      <c r="HYH77" s="103"/>
      <c r="HYI77" s="103"/>
      <c r="HYJ77" s="103"/>
      <c r="HYK77" s="103"/>
      <c r="HYL77" s="103"/>
      <c r="HYM77" s="103"/>
      <c r="HYN77" s="103"/>
      <c r="HYO77" s="103"/>
      <c r="HYP77" s="103"/>
      <c r="HYQ77" s="103"/>
      <c r="HYR77" s="103"/>
      <c r="HYS77" s="103"/>
      <c r="HYT77" s="103"/>
      <c r="HYU77" s="103"/>
      <c r="HYV77" s="103"/>
      <c r="HYW77" s="103"/>
      <c r="HYX77" s="103"/>
      <c r="HYY77" s="103"/>
      <c r="HYZ77" s="103"/>
      <c r="HZA77" s="103"/>
      <c r="HZB77" s="103"/>
      <c r="HZC77" s="103"/>
      <c r="HZD77" s="103"/>
      <c r="HZE77" s="103"/>
      <c r="HZF77" s="103"/>
      <c r="HZG77" s="103"/>
      <c r="HZH77" s="103"/>
      <c r="HZI77" s="103"/>
      <c r="HZJ77" s="103"/>
      <c r="HZK77" s="103"/>
      <c r="HZL77" s="103"/>
      <c r="HZM77" s="103"/>
      <c r="HZN77" s="103"/>
      <c r="HZO77" s="103"/>
      <c r="HZP77" s="103"/>
      <c r="HZQ77" s="103"/>
      <c r="HZR77" s="103"/>
      <c r="HZS77" s="103"/>
      <c r="HZT77" s="103"/>
      <c r="HZU77" s="103"/>
      <c r="HZV77" s="103"/>
      <c r="HZW77" s="103"/>
      <c r="HZX77" s="103"/>
      <c r="HZY77" s="103"/>
      <c r="HZZ77" s="103"/>
      <c r="IAA77" s="103"/>
      <c r="IAB77" s="103"/>
      <c r="IAC77" s="103"/>
      <c r="IAD77" s="103"/>
      <c r="IAE77" s="103"/>
      <c r="IAF77" s="103"/>
      <c r="IAG77" s="103"/>
      <c r="IAH77" s="103"/>
      <c r="IAI77" s="103"/>
      <c r="IAJ77" s="103"/>
      <c r="IAK77" s="103"/>
      <c r="IAL77" s="103"/>
      <c r="IAM77" s="103"/>
      <c r="IAN77" s="103"/>
      <c r="IAO77" s="103"/>
      <c r="IAP77" s="103"/>
      <c r="IAQ77" s="103"/>
      <c r="IAR77" s="103"/>
      <c r="IAS77" s="103"/>
      <c r="IAT77" s="103"/>
      <c r="IAU77" s="103"/>
      <c r="IAV77" s="103"/>
      <c r="IAW77" s="103"/>
      <c r="IAX77" s="103"/>
      <c r="IAY77" s="103"/>
      <c r="IAZ77" s="103"/>
      <c r="IBA77" s="103"/>
      <c r="IBB77" s="103"/>
      <c r="IBC77" s="103"/>
      <c r="IBD77" s="103"/>
      <c r="IBE77" s="103"/>
      <c r="IBF77" s="103"/>
      <c r="IBG77" s="103"/>
      <c r="IBH77" s="103"/>
      <c r="IBI77" s="103"/>
      <c r="IBJ77" s="103"/>
      <c r="IBK77" s="103"/>
      <c r="IBL77" s="103"/>
      <c r="IBM77" s="103"/>
      <c r="IBN77" s="103"/>
      <c r="IBO77" s="103"/>
      <c r="IBP77" s="103"/>
      <c r="IBQ77" s="103"/>
      <c r="IBR77" s="103"/>
      <c r="IBS77" s="103"/>
      <c r="IBT77" s="103"/>
      <c r="IBU77" s="103"/>
      <c r="IBV77" s="103"/>
      <c r="IBW77" s="103"/>
      <c r="IBX77" s="103"/>
      <c r="IBY77" s="103"/>
      <c r="IBZ77" s="103"/>
      <c r="ICA77" s="103"/>
      <c r="ICB77" s="103"/>
      <c r="ICC77" s="103"/>
      <c r="ICD77" s="103"/>
      <c r="ICE77" s="103"/>
      <c r="ICF77" s="103"/>
      <c r="ICG77" s="103"/>
      <c r="ICH77" s="103"/>
      <c r="ICI77" s="103"/>
      <c r="ICJ77" s="103"/>
      <c r="ICK77" s="103"/>
      <c r="ICL77" s="103"/>
      <c r="ICM77" s="103"/>
      <c r="ICN77" s="103"/>
      <c r="ICO77" s="103"/>
      <c r="ICP77" s="103"/>
      <c r="ICQ77" s="103"/>
      <c r="ICR77" s="103"/>
      <c r="ICS77" s="103"/>
      <c r="ICT77" s="103"/>
      <c r="ICU77" s="103"/>
      <c r="ICV77" s="103"/>
      <c r="ICW77" s="103"/>
      <c r="ICX77" s="103"/>
      <c r="ICY77" s="103"/>
      <c r="ICZ77" s="103"/>
      <c r="IDA77" s="103"/>
      <c r="IDB77" s="103"/>
      <c r="IDC77" s="103"/>
      <c r="IDD77" s="103"/>
      <c r="IDE77" s="103"/>
      <c r="IDF77" s="103"/>
      <c r="IDG77" s="103"/>
      <c r="IDH77" s="103"/>
      <c r="IDI77" s="103"/>
      <c r="IDJ77" s="103"/>
      <c r="IDK77" s="103"/>
      <c r="IDL77" s="103"/>
      <c r="IDM77" s="103"/>
      <c r="IDN77" s="103"/>
      <c r="IDO77" s="103"/>
      <c r="IDP77" s="103"/>
      <c r="IDQ77" s="103"/>
      <c r="IDR77" s="103"/>
      <c r="IDS77" s="103"/>
      <c r="IDT77" s="103"/>
      <c r="IDU77" s="103"/>
      <c r="IDV77" s="103"/>
      <c r="IDW77" s="103"/>
      <c r="IDX77" s="103"/>
      <c r="IDY77" s="103"/>
      <c r="IDZ77" s="103"/>
      <c r="IEA77" s="103"/>
      <c r="IEB77" s="103"/>
      <c r="IEC77" s="103"/>
      <c r="IED77" s="103"/>
      <c r="IEE77" s="103"/>
      <c r="IEF77" s="103"/>
      <c r="IEG77" s="103"/>
      <c r="IEH77" s="103"/>
      <c r="IEI77" s="103"/>
      <c r="IEJ77" s="103"/>
      <c r="IEK77" s="103"/>
      <c r="IEL77" s="103"/>
      <c r="IEM77" s="103"/>
      <c r="IEN77" s="103"/>
      <c r="IEO77" s="103"/>
      <c r="IEP77" s="103"/>
      <c r="IEQ77" s="103"/>
      <c r="IER77" s="103"/>
      <c r="IES77" s="103"/>
      <c r="IET77" s="103"/>
      <c r="IEU77" s="103"/>
      <c r="IEV77" s="103"/>
      <c r="IEW77" s="103"/>
      <c r="IEX77" s="103"/>
      <c r="IEY77" s="103"/>
      <c r="IEZ77" s="103"/>
      <c r="IFA77" s="103"/>
      <c r="IFB77" s="103"/>
      <c r="IFC77" s="103"/>
      <c r="IFD77" s="103"/>
      <c r="IFE77" s="103"/>
      <c r="IFF77" s="103"/>
      <c r="IFG77" s="103"/>
      <c r="IFH77" s="103"/>
      <c r="IFI77" s="103"/>
      <c r="IFJ77" s="103"/>
      <c r="IFK77" s="103"/>
      <c r="IFL77" s="103"/>
      <c r="IFM77" s="103"/>
      <c r="IFN77" s="103"/>
      <c r="IFO77" s="103"/>
      <c r="IFP77" s="103"/>
      <c r="IFQ77" s="103"/>
      <c r="IFR77" s="103"/>
      <c r="IFS77" s="103"/>
      <c r="IFT77" s="103"/>
      <c r="IFU77" s="103"/>
      <c r="IFV77" s="103"/>
      <c r="IFW77" s="103"/>
      <c r="IFX77" s="103"/>
      <c r="IFY77" s="103"/>
      <c r="IFZ77" s="103"/>
      <c r="IGA77" s="103"/>
      <c r="IGB77" s="103"/>
      <c r="IGC77" s="103"/>
      <c r="IGD77" s="103"/>
      <c r="IGE77" s="103"/>
      <c r="IGF77" s="103"/>
      <c r="IGG77" s="103"/>
      <c r="IGH77" s="103"/>
      <c r="IGI77" s="103"/>
      <c r="IGJ77" s="103"/>
      <c r="IGK77" s="103"/>
      <c r="IGL77" s="103"/>
      <c r="IGM77" s="103"/>
      <c r="IGN77" s="103"/>
      <c r="IGO77" s="103"/>
      <c r="IGP77" s="103"/>
      <c r="IGQ77" s="103"/>
      <c r="IGR77" s="103"/>
      <c r="IGS77" s="103"/>
      <c r="IGT77" s="103"/>
      <c r="IGU77" s="103"/>
      <c r="IGV77" s="103"/>
      <c r="IGW77" s="103"/>
      <c r="IGX77" s="103"/>
      <c r="IGY77" s="103"/>
      <c r="IGZ77" s="103"/>
      <c r="IHA77" s="103"/>
      <c r="IHB77" s="103"/>
      <c r="IHC77" s="103"/>
      <c r="IHD77" s="103"/>
      <c r="IHE77" s="103"/>
      <c r="IHF77" s="103"/>
      <c r="IHG77" s="103"/>
      <c r="IHH77" s="103"/>
      <c r="IHI77" s="103"/>
      <c r="IHJ77" s="103"/>
      <c r="IHK77" s="103"/>
      <c r="IHL77" s="103"/>
      <c r="IHM77" s="103"/>
      <c r="IHN77" s="103"/>
      <c r="IHO77" s="103"/>
      <c r="IHP77" s="103"/>
      <c r="IHQ77" s="103"/>
      <c r="IHR77" s="103"/>
      <c r="IHS77" s="103"/>
      <c r="IHT77" s="103"/>
      <c r="IHU77" s="103"/>
      <c r="IHV77" s="103"/>
      <c r="IHW77" s="103"/>
      <c r="IHX77" s="103"/>
      <c r="IHY77" s="103"/>
      <c r="IHZ77" s="103"/>
      <c r="IIA77" s="103"/>
      <c r="IIB77" s="103"/>
      <c r="IIC77" s="103"/>
      <c r="IID77" s="103"/>
      <c r="IIE77" s="103"/>
      <c r="IIF77" s="103"/>
      <c r="IIG77" s="103"/>
      <c r="IIH77" s="103"/>
      <c r="III77" s="103"/>
      <c r="IIJ77" s="103"/>
      <c r="IIK77" s="103"/>
      <c r="IIL77" s="103"/>
      <c r="IIM77" s="103"/>
      <c r="IIN77" s="103"/>
      <c r="IIO77" s="103"/>
      <c r="IIP77" s="103"/>
      <c r="IIQ77" s="103"/>
      <c r="IIR77" s="103"/>
      <c r="IIS77" s="103"/>
      <c r="IIT77" s="103"/>
      <c r="IIU77" s="103"/>
      <c r="IIV77" s="103"/>
      <c r="IIW77" s="103"/>
      <c r="IIX77" s="103"/>
      <c r="IIY77" s="103"/>
      <c r="IIZ77" s="103"/>
      <c r="IJA77" s="103"/>
      <c r="IJB77" s="103"/>
      <c r="IJC77" s="103"/>
      <c r="IJD77" s="103"/>
      <c r="IJE77" s="103"/>
      <c r="IJF77" s="103"/>
      <c r="IJG77" s="103"/>
      <c r="IJH77" s="103"/>
      <c r="IJI77" s="103"/>
      <c r="IJJ77" s="103"/>
      <c r="IJK77" s="103"/>
      <c r="IJL77" s="103"/>
      <c r="IJM77" s="103"/>
      <c r="IJN77" s="103"/>
      <c r="IJO77" s="103"/>
      <c r="IJP77" s="103"/>
      <c r="IJQ77" s="103"/>
      <c r="IJR77" s="103"/>
      <c r="IJS77" s="103"/>
      <c r="IJT77" s="103"/>
      <c r="IJU77" s="103"/>
      <c r="IJV77" s="103"/>
      <c r="IJW77" s="103"/>
      <c r="IJX77" s="103"/>
      <c r="IJY77" s="103"/>
      <c r="IJZ77" s="103"/>
      <c r="IKA77" s="103"/>
      <c r="IKB77" s="103"/>
      <c r="IKC77" s="103"/>
      <c r="IKD77" s="103"/>
      <c r="IKE77" s="103"/>
      <c r="IKF77" s="103"/>
      <c r="IKG77" s="103"/>
      <c r="IKH77" s="103"/>
      <c r="IKI77" s="103"/>
      <c r="IKJ77" s="103"/>
      <c r="IKK77" s="103"/>
      <c r="IKL77" s="103"/>
      <c r="IKM77" s="103"/>
      <c r="IKN77" s="103"/>
      <c r="IKO77" s="103"/>
      <c r="IKP77" s="103"/>
      <c r="IKQ77" s="103"/>
      <c r="IKR77" s="103"/>
      <c r="IKS77" s="103"/>
      <c r="IKT77" s="103"/>
      <c r="IKU77" s="103"/>
      <c r="IKV77" s="103"/>
      <c r="IKW77" s="103"/>
      <c r="IKX77" s="103"/>
      <c r="IKY77" s="103"/>
      <c r="IKZ77" s="103"/>
      <c r="ILA77" s="103"/>
      <c r="ILB77" s="103"/>
      <c r="ILC77" s="103"/>
      <c r="ILD77" s="103"/>
      <c r="ILE77" s="103"/>
      <c r="ILF77" s="103"/>
      <c r="ILG77" s="103"/>
      <c r="ILH77" s="103"/>
      <c r="ILI77" s="103"/>
      <c r="ILJ77" s="103"/>
      <c r="ILK77" s="103"/>
      <c r="ILL77" s="103"/>
      <c r="ILM77" s="103"/>
      <c r="ILN77" s="103"/>
      <c r="ILO77" s="103"/>
      <c r="ILP77" s="103"/>
      <c r="ILQ77" s="103"/>
      <c r="ILR77" s="103"/>
      <c r="ILS77" s="103"/>
      <c r="ILT77" s="103"/>
      <c r="ILU77" s="103"/>
      <c r="ILV77" s="103"/>
      <c r="ILW77" s="103"/>
      <c r="ILX77" s="103"/>
      <c r="ILY77" s="103"/>
      <c r="ILZ77" s="103"/>
      <c r="IMA77" s="103"/>
      <c r="IMB77" s="103"/>
      <c r="IMC77" s="103"/>
      <c r="IMD77" s="103"/>
      <c r="IME77" s="103"/>
      <c r="IMF77" s="103"/>
      <c r="IMG77" s="103"/>
      <c r="IMH77" s="103"/>
      <c r="IMI77" s="103"/>
      <c r="IMJ77" s="103"/>
      <c r="IMK77" s="103"/>
      <c r="IML77" s="103"/>
      <c r="IMM77" s="103"/>
      <c r="IMN77" s="103"/>
      <c r="IMO77" s="103"/>
      <c r="IMP77" s="103"/>
      <c r="IMQ77" s="103"/>
      <c r="IMR77" s="103"/>
      <c r="IMS77" s="103"/>
      <c r="IMT77" s="103"/>
      <c r="IMU77" s="103"/>
      <c r="IMV77" s="103"/>
      <c r="IMW77" s="103"/>
      <c r="IMX77" s="103"/>
      <c r="IMY77" s="103"/>
      <c r="IMZ77" s="103"/>
      <c r="INA77" s="103"/>
      <c r="INB77" s="103"/>
      <c r="INC77" s="103"/>
      <c r="IND77" s="103"/>
      <c r="INE77" s="103"/>
      <c r="INF77" s="103"/>
      <c r="ING77" s="103"/>
      <c r="INH77" s="103"/>
      <c r="INI77" s="103"/>
      <c r="INJ77" s="103"/>
      <c r="INK77" s="103"/>
      <c r="INL77" s="103"/>
      <c r="INM77" s="103"/>
      <c r="INN77" s="103"/>
      <c r="INO77" s="103"/>
      <c r="INP77" s="103"/>
      <c r="INQ77" s="103"/>
      <c r="INR77" s="103"/>
      <c r="INS77" s="103"/>
      <c r="INT77" s="103"/>
      <c r="INU77" s="103"/>
      <c r="INV77" s="103"/>
      <c r="INW77" s="103"/>
      <c r="INX77" s="103"/>
      <c r="INY77" s="103"/>
      <c r="INZ77" s="103"/>
      <c r="IOA77" s="103"/>
      <c r="IOB77" s="103"/>
      <c r="IOC77" s="103"/>
      <c r="IOD77" s="103"/>
      <c r="IOE77" s="103"/>
      <c r="IOF77" s="103"/>
      <c r="IOG77" s="103"/>
      <c r="IOH77" s="103"/>
      <c r="IOI77" s="103"/>
      <c r="IOJ77" s="103"/>
      <c r="IOK77" s="103"/>
      <c r="IOL77" s="103"/>
      <c r="IOM77" s="103"/>
      <c r="ION77" s="103"/>
      <c r="IOO77" s="103"/>
      <c r="IOP77" s="103"/>
      <c r="IOQ77" s="103"/>
      <c r="IOR77" s="103"/>
      <c r="IOS77" s="103"/>
      <c r="IOT77" s="103"/>
      <c r="IOU77" s="103"/>
      <c r="IOV77" s="103"/>
      <c r="IOW77" s="103"/>
      <c r="IOX77" s="103"/>
      <c r="IOY77" s="103"/>
      <c r="IOZ77" s="103"/>
      <c r="IPA77" s="103"/>
      <c r="IPB77" s="103"/>
      <c r="IPC77" s="103"/>
      <c r="IPD77" s="103"/>
      <c r="IPE77" s="103"/>
      <c r="IPF77" s="103"/>
      <c r="IPG77" s="103"/>
      <c r="IPH77" s="103"/>
      <c r="IPI77" s="103"/>
      <c r="IPJ77" s="103"/>
      <c r="IPK77" s="103"/>
      <c r="IPL77" s="103"/>
      <c r="IPM77" s="103"/>
      <c r="IPN77" s="103"/>
      <c r="IPO77" s="103"/>
      <c r="IPP77" s="103"/>
      <c r="IPQ77" s="103"/>
      <c r="IPR77" s="103"/>
      <c r="IPS77" s="103"/>
      <c r="IPT77" s="103"/>
      <c r="IPU77" s="103"/>
      <c r="IPV77" s="103"/>
      <c r="IPW77" s="103"/>
      <c r="IPX77" s="103"/>
      <c r="IPY77" s="103"/>
      <c r="IPZ77" s="103"/>
      <c r="IQA77" s="103"/>
      <c r="IQB77" s="103"/>
      <c r="IQC77" s="103"/>
      <c r="IQD77" s="103"/>
      <c r="IQE77" s="103"/>
      <c r="IQF77" s="103"/>
      <c r="IQG77" s="103"/>
      <c r="IQH77" s="103"/>
      <c r="IQI77" s="103"/>
      <c r="IQJ77" s="103"/>
      <c r="IQK77" s="103"/>
      <c r="IQL77" s="103"/>
      <c r="IQM77" s="103"/>
      <c r="IQN77" s="103"/>
      <c r="IQO77" s="103"/>
      <c r="IQP77" s="103"/>
      <c r="IQQ77" s="103"/>
      <c r="IQR77" s="103"/>
      <c r="IQS77" s="103"/>
      <c r="IQT77" s="103"/>
      <c r="IQU77" s="103"/>
      <c r="IQV77" s="103"/>
      <c r="IQW77" s="103"/>
      <c r="IQX77" s="103"/>
      <c r="IQY77" s="103"/>
      <c r="IQZ77" s="103"/>
      <c r="IRA77" s="103"/>
      <c r="IRB77" s="103"/>
      <c r="IRC77" s="103"/>
      <c r="IRD77" s="103"/>
      <c r="IRE77" s="103"/>
      <c r="IRF77" s="103"/>
      <c r="IRG77" s="103"/>
      <c r="IRH77" s="103"/>
      <c r="IRI77" s="103"/>
      <c r="IRJ77" s="103"/>
      <c r="IRK77" s="103"/>
      <c r="IRL77" s="103"/>
      <c r="IRM77" s="103"/>
      <c r="IRN77" s="103"/>
      <c r="IRO77" s="103"/>
      <c r="IRP77" s="103"/>
      <c r="IRQ77" s="103"/>
      <c r="IRR77" s="103"/>
      <c r="IRS77" s="103"/>
      <c r="IRT77" s="103"/>
      <c r="IRU77" s="103"/>
      <c r="IRV77" s="103"/>
      <c r="IRW77" s="103"/>
      <c r="IRX77" s="103"/>
      <c r="IRY77" s="103"/>
      <c r="IRZ77" s="103"/>
      <c r="ISA77" s="103"/>
      <c r="ISB77" s="103"/>
      <c r="ISC77" s="103"/>
      <c r="ISD77" s="103"/>
      <c r="ISE77" s="103"/>
      <c r="ISF77" s="103"/>
      <c r="ISG77" s="103"/>
      <c r="ISH77" s="103"/>
      <c r="ISI77" s="103"/>
      <c r="ISJ77" s="103"/>
      <c r="ISK77" s="103"/>
      <c r="ISL77" s="103"/>
      <c r="ISM77" s="103"/>
      <c r="ISN77" s="103"/>
      <c r="ISO77" s="103"/>
      <c r="ISP77" s="103"/>
      <c r="ISQ77" s="103"/>
      <c r="ISR77" s="103"/>
      <c r="ISS77" s="103"/>
      <c r="IST77" s="103"/>
      <c r="ISU77" s="103"/>
      <c r="ISV77" s="103"/>
      <c r="ISW77" s="103"/>
      <c r="ISX77" s="103"/>
      <c r="ISY77" s="103"/>
      <c r="ISZ77" s="103"/>
      <c r="ITA77" s="103"/>
      <c r="ITB77" s="103"/>
      <c r="ITC77" s="103"/>
      <c r="ITD77" s="103"/>
      <c r="ITE77" s="103"/>
      <c r="ITF77" s="103"/>
      <c r="ITG77" s="103"/>
      <c r="ITH77" s="103"/>
      <c r="ITI77" s="103"/>
      <c r="ITJ77" s="103"/>
      <c r="ITK77" s="103"/>
      <c r="ITL77" s="103"/>
      <c r="ITM77" s="103"/>
      <c r="ITN77" s="103"/>
      <c r="ITO77" s="103"/>
      <c r="ITP77" s="103"/>
      <c r="ITQ77" s="103"/>
      <c r="ITR77" s="103"/>
      <c r="ITS77" s="103"/>
      <c r="ITT77" s="103"/>
      <c r="ITU77" s="103"/>
      <c r="ITV77" s="103"/>
      <c r="ITW77" s="103"/>
      <c r="ITX77" s="103"/>
      <c r="ITY77" s="103"/>
      <c r="ITZ77" s="103"/>
      <c r="IUA77" s="103"/>
      <c r="IUB77" s="103"/>
      <c r="IUC77" s="103"/>
      <c r="IUD77" s="103"/>
      <c r="IUE77" s="103"/>
      <c r="IUF77" s="103"/>
      <c r="IUG77" s="103"/>
      <c r="IUH77" s="103"/>
      <c r="IUI77" s="103"/>
      <c r="IUJ77" s="103"/>
      <c r="IUK77" s="103"/>
      <c r="IUL77" s="103"/>
      <c r="IUM77" s="103"/>
      <c r="IUN77" s="103"/>
      <c r="IUO77" s="103"/>
      <c r="IUP77" s="103"/>
      <c r="IUQ77" s="103"/>
      <c r="IUR77" s="103"/>
      <c r="IUS77" s="103"/>
      <c r="IUT77" s="103"/>
      <c r="IUU77" s="103"/>
      <c r="IUV77" s="103"/>
      <c r="IUW77" s="103"/>
      <c r="IUX77" s="103"/>
      <c r="IUY77" s="103"/>
      <c r="IUZ77" s="103"/>
      <c r="IVA77" s="103"/>
      <c r="IVB77" s="103"/>
      <c r="IVC77" s="103"/>
      <c r="IVD77" s="103"/>
      <c r="IVE77" s="103"/>
      <c r="IVF77" s="103"/>
      <c r="IVG77" s="103"/>
      <c r="IVH77" s="103"/>
      <c r="IVI77" s="103"/>
      <c r="IVJ77" s="103"/>
      <c r="IVK77" s="103"/>
      <c r="IVL77" s="103"/>
      <c r="IVM77" s="103"/>
      <c r="IVN77" s="103"/>
      <c r="IVO77" s="103"/>
      <c r="IVP77" s="103"/>
      <c r="IVQ77" s="103"/>
      <c r="IVR77" s="103"/>
      <c r="IVS77" s="103"/>
      <c r="IVT77" s="103"/>
      <c r="IVU77" s="103"/>
      <c r="IVV77" s="103"/>
      <c r="IVW77" s="103"/>
      <c r="IVX77" s="103"/>
      <c r="IVY77" s="103"/>
      <c r="IVZ77" s="103"/>
      <c r="IWA77" s="103"/>
      <c r="IWB77" s="103"/>
      <c r="IWC77" s="103"/>
      <c r="IWD77" s="103"/>
      <c r="IWE77" s="103"/>
      <c r="IWF77" s="103"/>
      <c r="IWG77" s="103"/>
      <c r="IWH77" s="103"/>
      <c r="IWI77" s="103"/>
      <c r="IWJ77" s="103"/>
      <c r="IWK77" s="103"/>
      <c r="IWL77" s="103"/>
      <c r="IWM77" s="103"/>
      <c r="IWN77" s="103"/>
      <c r="IWO77" s="103"/>
      <c r="IWP77" s="103"/>
      <c r="IWQ77" s="103"/>
      <c r="IWR77" s="103"/>
      <c r="IWS77" s="103"/>
      <c r="IWT77" s="103"/>
      <c r="IWU77" s="103"/>
      <c r="IWV77" s="103"/>
      <c r="IWW77" s="103"/>
      <c r="IWX77" s="103"/>
      <c r="IWY77" s="103"/>
      <c r="IWZ77" s="103"/>
      <c r="IXA77" s="103"/>
      <c r="IXB77" s="103"/>
      <c r="IXC77" s="103"/>
      <c r="IXD77" s="103"/>
      <c r="IXE77" s="103"/>
      <c r="IXF77" s="103"/>
      <c r="IXG77" s="103"/>
      <c r="IXH77" s="103"/>
      <c r="IXI77" s="103"/>
      <c r="IXJ77" s="103"/>
      <c r="IXK77" s="103"/>
      <c r="IXL77" s="103"/>
      <c r="IXM77" s="103"/>
      <c r="IXN77" s="103"/>
      <c r="IXO77" s="103"/>
      <c r="IXP77" s="103"/>
      <c r="IXQ77" s="103"/>
      <c r="IXR77" s="103"/>
      <c r="IXS77" s="103"/>
      <c r="IXT77" s="103"/>
      <c r="IXU77" s="103"/>
      <c r="IXV77" s="103"/>
      <c r="IXW77" s="103"/>
      <c r="IXX77" s="103"/>
      <c r="IXY77" s="103"/>
      <c r="IXZ77" s="103"/>
      <c r="IYA77" s="103"/>
      <c r="IYB77" s="103"/>
      <c r="IYC77" s="103"/>
      <c r="IYD77" s="103"/>
      <c r="IYE77" s="103"/>
      <c r="IYF77" s="103"/>
      <c r="IYG77" s="103"/>
      <c r="IYH77" s="103"/>
      <c r="IYI77" s="103"/>
      <c r="IYJ77" s="103"/>
      <c r="IYK77" s="103"/>
      <c r="IYL77" s="103"/>
      <c r="IYM77" s="103"/>
      <c r="IYN77" s="103"/>
      <c r="IYO77" s="103"/>
      <c r="IYP77" s="103"/>
      <c r="IYQ77" s="103"/>
      <c r="IYR77" s="103"/>
      <c r="IYS77" s="103"/>
      <c r="IYT77" s="103"/>
      <c r="IYU77" s="103"/>
      <c r="IYV77" s="103"/>
      <c r="IYW77" s="103"/>
      <c r="IYX77" s="103"/>
      <c r="IYY77" s="103"/>
      <c r="IYZ77" s="103"/>
      <c r="IZA77" s="103"/>
      <c r="IZB77" s="103"/>
      <c r="IZC77" s="103"/>
      <c r="IZD77" s="103"/>
      <c r="IZE77" s="103"/>
      <c r="IZF77" s="103"/>
      <c r="IZG77" s="103"/>
      <c r="IZH77" s="103"/>
      <c r="IZI77" s="103"/>
      <c r="IZJ77" s="103"/>
      <c r="IZK77" s="103"/>
      <c r="IZL77" s="103"/>
      <c r="IZM77" s="103"/>
      <c r="IZN77" s="103"/>
      <c r="IZO77" s="103"/>
      <c r="IZP77" s="103"/>
      <c r="IZQ77" s="103"/>
      <c r="IZR77" s="103"/>
      <c r="IZS77" s="103"/>
      <c r="IZT77" s="103"/>
      <c r="IZU77" s="103"/>
      <c r="IZV77" s="103"/>
      <c r="IZW77" s="103"/>
      <c r="IZX77" s="103"/>
      <c r="IZY77" s="103"/>
      <c r="IZZ77" s="103"/>
      <c r="JAA77" s="103"/>
      <c r="JAB77" s="103"/>
      <c r="JAC77" s="103"/>
      <c r="JAD77" s="103"/>
      <c r="JAE77" s="103"/>
      <c r="JAF77" s="103"/>
      <c r="JAG77" s="103"/>
      <c r="JAH77" s="103"/>
      <c r="JAI77" s="103"/>
      <c r="JAJ77" s="103"/>
      <c r="JAK77" s="103"/>
      <c r="JAL77" s="103"/>
      <c r="JAM77" s="103"/>
      <c r="JAN77" s="103"/>
      <c r="JAO77" s="103"/>
      <c r="JAP77" s="103"/>
      <c r="JAQ77" s="103"/>
      <c r="JAR77" s="103"/>
      <c r="JAS77" s="103"/>
      <c r="JAT77" s="103"/>
      <c r="JAU77" s="103"/>
      <c r="JAV77" s="103"/>
      <c r="JAW77" s="103"/>
      <c r="JAX77" s="103"/>
      <c r="JAY77" s="103"/>
      <c r="JAZ77" s="103"/>
      <c r="JBA77" s="103"/>
      <c r="JBB77" s="103"/>
      <c r="JBC77" s="103"/>
      <c r="JBD77" s="103"/>
      <c r="JBE77" s="103"/>
      <c r="JBF77" s="103"/>
      <c r="JBG77" s="103"/>
      <c r="JBH77" s="103"/>
      <c r="JBI77" s="103"/>
      <c r="JBJ77" s="103"/>
      <c r="JBK77" s="103"/>
      <c r="JBL77" s="103"/>
      <c r="JBM77" s="103"/>
      <c r="JBN77" s="103"/>
      <c r="JBO77" s="103"/>
      <c r="JBP77" s="103"/>
      <c r="JBQ77" s="103"/>
      <c r="JBR77" s="103"/>
      <c r="JBS77" s="103"/>
      <c r="JBT77" s="103"/>
      <c r="JBU77" s="103"/>
      <c r="JBV77" s="103"/>
      <c r="JBW77" s="103"/>
      <c r="JBX77" s="103"/>
      <c r="JBY77" s="103"/>
      <c r="JBZ77" s="103"/>
      <c r="JCA77" s="103"/>
      <c r="JCB77" s="103"/>
      <c r="JCC77" s="103"/>
      <c r="JCD77" s="103"/>
      <c r="JCE77" s="103"/>
      <c r="JCF77" s="103"/>
      <c r="JCG77" s="103"/>
      <c r="JCH77" s="103"/>
      <c r="JCI77" s="103"/>
      <c r="JCJ77" s="103"/>
      <c r="JCK77" s="103"/>
      <c r="JCL77" s="103"/>
      <c r="JCM77" s="103"/>
      <c r="JCN77" s="103"/>
      <c r="JCO77" s="103"/>
      <c r="JCP77" s="103"/>
      <c r="JCQ77" s="103"/>
      <c r="JCR77" s="103"/>
      <c r="JCS77" s="103"/>
      <c r="JCT77" s="103"/>
      <c r="JCU77" s="103"/>
      <c r="JCV77" s="103"/>
      <c r="JCW77" s="103"/>
      <c r="JCX77" s="103"/>
      <c r="JCY77" s="103"/>
      <c r="JCZ77" s="103"/>
      <c r="JDA77" s="103"/>
      <c r="JDB77" s="103"/>
      <c r="JDC77" s="103"/>
      <c r="JDD77" s="103"/>
      <c r="JDE77" s="103"/>
      <c r="JDF77" s="103"/>
      <c r="JDG77" s="103"/>
      <c r="JDH77" s="103"/>
      <c r="JDI77" s="103"/>
      <c r="JDJ77" s="103"/>
      <c r="JDK77" s="103"/>
      <c r="JDL77" s="103"/>
      <c r="JDM77" s="103"/>
      <c r="JDN77" s="103"/>
      <c r="JDO77" s="103"/>
      <c r="JDP77" s="103"/>
      <c r="JDQ77" s="103"/>
      <c r="JDR77" s="103"/>
      <c r="JDS77" s="103"/>
      <c r="JDT77" s="103"/>
      <c r="JDU77" s="103"/>
      <c r="JDV77" s="103"/>
      <c r="JDW77" s="103"/>
      <c r="JDX77" s="103"/>
      <c r="JDY77" s="103"/>
      <c r="JDZ77" s="103"/>
      <c r="JEA77" s="103"/>
      <c r="JEB77" s="103"/>
      <c r="JEC77" s="103"/>
      <c r="JED77" s="103"/>
      <c r="JEE77" s="103"/>
      <c r="JEF77" s="103"/>
      <c r="JEG77" s="103"/>
      <c r="JEH77" s="103"/>
      <c r="JEI77" s="103"/>
      <c r="JEJ77" s="103"/>
      <c r="JEK77" s="103"/>
      <c r="JEL77" s="103"/>
      <c r="JEM77" s="103"/>
      <c r="JEN77" s="103"/>
      <c r="JEO77" s="103"/>
      <c r="JEP77" s="103"/>
      <c r="JEQ77" s="103"/>
      <c r="JER77" s="103"/>
      <c r="JES77" s="103"/>
      <c r="JET77" s="103"/>
      <c r="JEU77" s="103"/>
      <c r="JEV77" s="103"/>
      <c r="JEW77" s="103"/>
      <c r="JEX77" s="103"/>
      <c r="JEY77" s="103"/>
      <c r="JEZ77" s="103"/>
      <c r="JFA77" s="103"/>
      <c r="JFB77" s="103"/>
      <c r="JFC77" s="103"/>
      <c r="JFD77" s="103"/>
      <c r="JFE77" s="103"/>
      <c r="JFF77" s="103"/>
      <c r="JFG77" s="103"/>
      <c r="JFH77" s="103"/>
      <c r="JFI77" s="103"/>
      <c r="JFJ77" s="103"/>
      <c r="JFK77" s="103"/>
      <c r="JFL77" s="103"/>
      <c r="JFM77" s="103"/>
      <c r="JFN77" s="103"/>
      <c r="JFO77" s="103"/>
      <c r="JFP77" s="103"/>
      <c r="JFQ77" s="103"/>
      <c r="JFR77" s="103"/>
      <c r="JFS77" s="103"/>
      <c r="JFT77" s="103"/>
      <c r="JFU77" s="103"/>
      <c r="JFV77" s="103"/>
      <c r="JFW77" s="103"/>
      <c r="JFX77" s="103"/>
      <c r="JFY77" s="103"/>
      <c r="JFZ77" s="103"/>
      <c r="JGA77" s="103"/>
      <c r="JGB77" s="103"/>
      <c r="JGC77" s="103"/>
      <c r="JGD77" s="103"/>
      <c r="JGE77" s="103"/>
      <c r="JGF77" s="103"/>
      <c r="JGG77" s="103"/>
      <c r="JGH77" s="103"/>
      <c r="JGI77" s="103"/>
      <c r="JGJ77" s="103"/>
      <c r="JGK77" s="103"/>
      <c r="JGL77" s="103"/>
      <c r="JGM77" s="103"/>
      <c r="JGN77" s="103"/>
      <c r="JGO77" s="103"/>
      <c r="JGP77" s="103"/>
      <c r="JGQ77" s="103"/>
      <c r="JGR77" s="103"/>
      <c r="JGS77" s="103"/>
      <c r="JGT77" s="103"/>
      <c r="JGU77" s="103"/>
      <c r="JGV77" s="103"/>
      <c r="JGW77" s="103"/>
      <c r="JGX77" s="103"/>
      <c r="JGY77" s="103"/>
      <c r="JGZ77" s="103"/>
      <c r="JHA77" s="103"/>
      <c r="JHB77" s="103"/>
      <c r="JHC77" s="103"/>
      <c r="JHD77" s="103"/>
      <c r="JHE77" s="103"/>
      <c r="JHF77" s="103"/>
      <c r="JHG77" s="103"/>
      <c r="JHH77" s="103"/>
      <c r="JHI77" s="103"/>
      <c r="JHJ77" s="103"/>
      <c r="JHK77" s="103"/>
      <c r="JHL77" s="103"/>
      <c r="JHM77" s="103"/>
      <c r="JHN77" s="103"/>
      <c r="JHO77" s="103"/>
      <c r="JHP77" s="103"/>
      <c r="JHQ77" s="103"/>
      <c r="JHR77" s="103"/>
      <c r="JHS77" s="103"/>
      <c r="JHT77" s="103"/>
      <c r="JHU77" s="103"/>
      <c r="JHV77" s="103"/>
      <c r="JHW77" s="103"/>
      <c r="JHX77" s="103"/>
      <c r="JHY77" s="103"/>
      <c r="JHZ77" s="103"/>
      <c r="JIA77" s="103"/>
      <c r="JIB77" s="103"/>
      <c r="JIC77" s="103"/>
      <c r="JID77" s="103"/>
      <c r="JIE77" s="103"/>
      <c r="JIF77" s="103"/>
      <c r="JIG77" s="103"/>
      <c r="JIH77" s="103"/>
      <c r="JII77" s="103"/>
      <c r="JIJ77" s="103"/>
      <c r="JIK77" s="103"/>
      <c r="JIL77" s="103"/>
      <c r="JIM77" s="103"/>
      <c r="JIN77" s="103"/>
      <c r="JIO77" s="103"/>
      <c r="JIP77" s="103"/>
      <c r="JIQ77" s="103"/>
      <c r="JIR77" s="103"/>
      <c r="JIS77" s="103"/>
      <c r="JIT77" s="103"/>
      <c r="JIU77" s="103"/>
      <c r="JIV77" s="103"/>
      <c r="JIW77" s="103"/>
      <c r="JIX77" s="103"/>
      <c r="JIY77" s="103"/>
      <c r="JIZ77" s="103"/>
      <c r="JJA77" s="103"/>
      <c r="JJB77" s="103"/>
      <c r="JJC77" s="103"/>
      <c r="JJD77" s="103"/>
      <c r="JJE77" s="103"/>
      <c r="JJF77" s="103"/>
      <c r="JJG77" s="103"/>
      <c r="JJH77" s="103"/>
      <c r="JJI77" s="103"/>
      <c r="JJJ77" s="103"/>
      <c r="JJK77" s="103"/>
      <c r="JJL77" s="103"/>
      <c r="JJM77" s="103"/>
      <c r="JJN77" s="103"/>
      <c r="JJO77" s="103"/>
      <c r="JJP77" s="103"/>
      <c r="JJQ77" s="103"/>
      <c r="JJR77" s="103"/>
      <c r="JJS77" s="103"/>
      <c r="JJT77" s="103"/>
      <c r="JJU77" s="103"/>
      <c r="JJV77" s="103"/>
      <c r="JJW77" s="103"/>
      <c r="JJX77" s="103"/>
      <c r="JJY77" s="103"/>
      <c r="JJZ77" s="103"/>
      <c r="JKA77" s="103"/>
      <c r="JKB77" s="103"/>
      <c r="JKC77" s="103"/>
      <c r="JKD77" s="103"/>
      <c r="JKE77" s="103"/>
      <c r="JKF77" s="103"/>
      <c r="JKG77" s="103"/>
      <c r="JKH77" s="103"/>
      <c r="JKI77" s="103"/>
      <c r="JKJ77" s="103"/>
      <c r="JKK77" s="103"/>
      <c r="JKL77" s="103"/>
      <c r="JKM77" s="103"/>
      <c r="JKN77" s="103"/>
      <c r="JKO77" s="103"/>
      <c r="JKP77" s="103"/>
      <c r="JKQ77" s="103"/>
      <c r="JKR77" s="103"/>
      <c r="JKS77" s="103"/>
      <c r="JKT77" s="103"/>
      <c r="JKU77" s="103"/>
      <c r="JKV77" s="103"/>
      <c r="JKW77" s="103"/>
      <c r="JKX77" s="103"/>
      <c r="JKY77" s="103"/>
      <c r="JKZ77" s="103"/>
      <c r="JLA77" s="103"/>
      <c r="JLB77" s="103"/>
      <c r="JLC77" s="103"/>
      <c r="JLD77" s="103"/>
      <c r="JLE77" s="103"/>
      <c r="JLF77" s="103"/>
      <c r="JLG77" s="103"/>
      <c r="JLH77" s="103"/>
      <c r="JLI77" s="103"/>
      <c r="JLJ77" s="103"/>
      <c r="JLK77" s="103"/>
      <c r="JLL77" s="103"/>
      <c r="JLM77" s="103"/>
      <c r="JLN77" s="103"/>
      <c r="JLO77" s="103"/>
      <c r="JLP77" s="103"/>
      <c r="JLQ77" s="103"/>
      <c r="JLR77" s="103"/>
      <c r="JLS77" s="103"/>
      <c r="JLT77" s="103"/>
      <c r="JLU77" s="103"/>
      <c r="JLV77" s="103"/>
      <c r="JLW77" s="103"/>
      <c r="JLX77" s="103"/>
      <c r="JLY77" s="103"/>
      <c r="JLZ77" s="103"/>
      <c r="JMA77" s="103"/>
      <c r="JMB77" s="103"/>
      <c r="JMC77" s="103"/>
      <c r="JMD77" s="103"/>
      <c r="JME77" s="103"/>
      <c r="JMF77" s="103"/>
      <c r="JMG77" s="103"/>
      <c r="JMH77" s="103"/>
      <c r="JMI77" s="103"/>
      <c r="JMJ77" s="103"/>
      <c r="JMK77" s="103"/>
      <c r="JML77" s="103"/>
      <c r="JMM77" s="103"/>
      <c r="JMN77" s="103"/>
      <c r="JMO77" s="103"/>
      <c r="JMP77" s="103"/>
      <c r="JMQ77" s="103"/>
      <c r="JMR77" s="103"/>
      <c r="JMS77" s="103"/>
      <c r="JMT77" s="103"/>
      <c r="JMU77" s="103"/>
      <c r="JMV77" s="103"/>
      <c r="JMW77" s="103"/>
      <c r="JMX77" s="103"/>
      <c r="JMY77" s="103"/>
      <c r="JMZ77" s="103"/>
      <c r="JNA77" s="103"/>
      <c r="JNB77" s="103"/>
      <c r="JNC77" s="103"/>
      <c r="JND77" s="103"/>
      <c r="JNE77" s="103"/>
      <c r="JNF77" s="103"/>
      <c r="JNG77" s="103"/>
      <c r="JNH77" s="103"/>
      <c r="JNI77" s="103"/>
      <c r="JNJ77" s="103"/>
      <c r="JNK77" s="103"/>
      <c r="JNL77" s="103"/>
      <c r="JNM77" s="103"/>
      <c r="JNN77" s="103"/>
      <c r="JNO77" s="103"/>
      <c r="JNP77" s="103"/>
      <c r="JNQ77" s="103"/>
      <c r="JNR77" s="103"/>
      <c r="JNS77" s="103"/>
      <c r="JNT77" s="103"/>
      <c r="JNU77" s="103"/>
      <c r="JNV77" s="103"/>
      <c r="JNW77" s="103"/>
      <c r="JNX77" s="103"/>
      <c r="JNY77" s="103"/>
      <c r="JNZ77" s="103"/>
      <c r="JOA77" s="103"/>
      <c r="JOB77" s="103"/>
      <c r="JOC77" s="103"/>
      <c r="JOD77" s="103"/>
      <c r="JOE77" s="103"/>
      <c r="JOF77" s="103"/>
      <c r="JOG77" s="103"/>
      <c r="JOH77" s="103"/>
      <c r="JOI77" s="103"/>
      <c r="JOJ77" s="103"/>
      <c r="JOK77" s="103"/>
      <c r="JOL77" s="103"/>
      <c r="JOM77" s="103"/>
      <c r="JON77" s="103"/>
      <c r="JOO77" s="103"/>
      <c r="JOP77" s="103"/>
      <c r="JOQ77" s="103"/>
      <c r="JOR77" s="103"/>
      <c r="JOS77" s="103"/>
      <c r="JOT77" s="103"/>
      <c r="JOU77" s="103"/>
      <c r="JOV77" s="103"/>
      <c r="JOW77" s="103"/>
      <c r="JOX77" s="103"/>
      <c r="JOY77" s="103"/>
      <c r="JOZ77" s="103"/>
      <c r="JPA77" s="103"/>
      <c r="JPB77" s="103"/>
      <c r="JPC77" s="103"/>
      <c r="JPD77" s="103"/>
      <c r="JPE77" s="103"/>
      <c r="JPF77" s="103"/>
      <c r="JPG77" s="103"/>
      <c r="JPH77" s="103"/>
      <c r="JPI77" s="103"/>
      <c r="JPJ77" s="103"/>
      <c r="JPK77" s="103"/>
      <c r="JPL77" s="103"/>
      <c r="JPM77" s="103"/>
      <c r="JPN77" s="103"/>
      <c r="JPO77" s="103"/>
      <c r="JPP77" s="103"/>
      <c r="JPQ77" s="103"/>
      <c r="JPR77" s="103"/>
      <c r="JPS77" s="103"/>
      <c r="JPT77" s="103"/>
      <c r="JPU77" s="103"/>
      <c r="JPV77" s="103"/>
      <c r="JPW77" s="103"/>
      <c r="JPX77" s="103"/>
      <c r="JPY77" s="103"/>
      <c r="JPZ77" s="103"/>
      <c r="JQA77" s="103"/>
      <c r="JQB77" s="103"/>
      <c r="JQC77" s="103"/>
      <c r="JQD77" s="103"/>
      <c r="JQE77" s="103"/>
      <c r="JQF77" s="103"/>
      <c r="JQG77" s="103"/>
      <c r="JQH77" s="103"/>
      <c r="JQI77" s="103"/>
      <c r="JQJ77" s="103"/>
      <c r="JQK77" s="103"/>
      <c r="JQL77" s="103"/>
      <c r="JQM77" s="103"/>
      <c r="JQN77" s="103"/>
      <c r="JQO77" s="103"/>
      <c r="JQP77" s="103"/>
      <c r="JQQ77" s="103"/>
      <c r="JQR77" s="103"/>
      <c r="JQS77" s="103"/>
      <c r="JQT77" s="103"/>
      <c r="JQU77" s="103"/>
      <c r="JQV77" s="103"/>
      <c r="JQW77" s="103"/>
      <c r="JQX77" s="103"/>
      <c r="JQY77" s="103"/>
      <c r="JQZ77" s="103"/>
      <c r="JRA77" s="103"/>
      <c r="JRB77" s="103"/>
      <c r="JRC77" s="103"/>
      <c r="JRD77" s="103"/>
      <c r="JRE77" s="103"/>
      <c r="JRF77" s="103"/>
      <c r="JRG77" s="103"/>
      <c r="JRH77" s="103"/>
      <c r="JRI77" s="103"/>
      <c r="JRJ77" s="103"/>
      <c r="JRK77" s="103"/>
      <c r="JRL77" s="103"/>
      <c r="JRM77" s="103"/>
      <c r="JRN77" s="103"/>
      <c r="JRO77" s="103"/>
      <c r="JRP77" s="103"/>
      <c r="JRQ77" s="103"/>
      <c r="JRR77" s="103"/>
      <c r="JRS77" s="103"/>
      <c r="JRT77" s="103"/>
      <c r="JRU77" s="103"/>
      <c r="JRV77" s="103"/>
      <c r="JRW77" s="103"/>
      <c r="JRX77" s="103"/>
      <c r="JRY77" s="103"/>
      <c r="JRZ77" s="103"/>
      <c r="JSA77" s="103"/>
      <c r="JSB77" s="103"/>
      <c r="JSC77" s="103"/>
      <c r="JSD77" s="103"/>
      <c r="JSE77" s="103"/>
      <c r="JSF77" s="103"/>
      <c r="JSG77" s="103"/>
      <c r="JSH77" s="103"/>
      <c r="JSI77" s="103"/>
      <c r="JSJ77" s="103"/>
      <c r="JSK77" s="103"/>
      <c r="JSL77" s="103"/>
      <c r="JSM77" s="103"/>
      <c r="JSN77" s="103"/>
      <c r="JSO77" s="103"/>
      <c r="JSP77" s="103"/>
      <c r="JSQ77" s="103"/>
      <c r="JSR77" s="103"/>
      <c r="JSS77" s="103"/>
      <c r="JST77" s="103"/>
      <c r="JSU77" s="103"/>
      <c r="JSV77" s="103"/>
      <c r="JSW77" s="103"/>
      <c r="JSX77" s="103"/>
      <c r="JSY77" s="103"/>
      <c r="JSZ77" s="103"/>
      <c r="JTA77" s="103"/>
      <c r="JTB77" s="103"/>
      <c r="JTC77" s="103"/>
      <c r="JTD77" s="103"/>
      <c r="JTE77" s="103"/>
      <c r="JTF77" s="103"/>
      <c r="JTG77" s="103"/>
      <c r="JTH77" s="103"/>
      <c r="JTI77" s="103"/>
      <c r="JTJ77" s="103"/>
      <c r="JTK77" s="103"/>
      <c r="JTL77" s="103"/>
      <c r="JTM77" s="103"/>
      <c r="JTN77" s="103"/>
      <c r="JTO77" s="103"/>
      <c r="JTP77" s="103"/>
      <c r="JTQ77" s="103"/>
      <c r="JTR77" s="103"/>
      <c r="JTS77" s="103"/>
      <c r="JTT77" s="103"/>
      <c r="JTU77" s="103"/>
      <c r="JTV77" s="103"/>
      <c r="JTW77" s="103"/>
      <c r="JTX77" s="103"/>
      <c r="JTY77" s="103"/>
      <c r="JTZ77" s="103"/>
      <c r="JUA77" s="103"/>
      <c r="JUB77" s="103"/>
      <c r="JUC77" s="103"/>
      <c r="JUD77" s="103"/>
      <c r="JUE77" s="103"/>
      <c r="JUF77" s="103"/>
      <c r="JUG77" s="103"/>
      <c r="JUH77" s="103"/>
      <c r="JUI77" s="103"/>
      <c r="JUJ77" s="103"/>
      <c r="JUK77" s="103"/>
      <c r="JUL77" s="103"/>
      <c r="JUM77" s="103"/>
      <c r="JUN77" s="103"/>
      <c r="JUO77" s="103"/>
      <c r="JUP77" s="103"/>
      <c r="JUQ77" s="103"/>
      <c r="JUR77" s="103"/>
      <c r="JUS77" s="103"/>
      <c r="JUT77" s="103"/>
      <c r="JUU77" s="103"/>
      <c r="JUV77" s="103"/>
      <c r="JUW77" s="103"/>
      <c r="JUX77" s="103"/>
      <c r="JUY77" s="103"/>
      <c r="JUZ77" s="103"/>
      <c r="JVA77" s="103"/>
      <c r="JVB77" s="103"/>
      <c r="JVC77" s="103"/>
      <c r="JVD77" s="103"/>
      <c r="JVE77" s="103"/>
      <c r="JVF77" s="103"/>
      <c r="JVG77" s="103"/>
      <c r="JVH77" s="103"/>
      <c r="JVI77" s="103"/>
      <c r="JVJ77" s="103"/>
      <c r="JVK77" s="103"/>
      <c r="JVL77" s="103"/>
      <c r="JVM77" s="103"/>
      <c r="JVN77" s="103"/>
      <c r="JVO77" s="103"/>
      <c r="JVP77" s="103"/>
      <c r="JVQ77" s="103"/>
      <c r="JVR77" s="103"/>
      <c r="JVS77" s="103"/>
      <c r="JVT77" s="103"/>
      <c r="JVU77" s="103"/>
      <c r="JVV77" s="103"/>
      <c r="JVW77" s="103"/>
      <c r="JVX77" s="103"/>
      <c r="JVY77" s="103"/>
      <c r="JVZ77" s="103"/>
      <c r="JWA77" s="103"/>
      <c r="JWB77" s="103"/>
      <c r="JWC77" s="103"/>
      <c r="JWD77" s="103"/>
      <c r="JWE77" s="103"/>
      <c r="JWF77" s="103"/>
      <c r="JWG77" s="103"/>
      <c r="JWH77" s="103"/>
      <c r="JWI77" s="103"/>
      <c r="JWJ77" s="103"/>
      <c r="JWK77" s="103"/>
      <c r="JWL77" s="103"/>
      <c r="JWM77" s="103"/>
      <c r="JWN77" s="103"/>
      <c r="JWO77" s="103"/>
      <c r="JWP77" s="103"/>
      <c r="JWQ77" s="103"/>
      <c r="JWR77" s="103"/>
      <c r="JWS77" s="103"/>
      <c r="JWT77" s="103"/>
      <c r="JWU77" s="103"/>
      <c r="JWV77" s="103"/>
      <c r="JWW77" s="103"/>
      <c r="JWX77" s="103"/>
      <c r="JWY77" s="103"/>
      <c r="JWZ77" s="103"/>
      <c r="JXA77" s="103"/>
      <c r="JXB77" s="103"/>
      <c r="JXC77" s="103"/>
      <c r="JXD77" s="103"/>
      <c r="JXE77" s="103"/>
      <c r="JXF77" s="103"/>
      <c r="JXG77" s="103"/>
      <c r="JXH77" s="103"/>
      <c r="JXI77" s="103"/>
      <c r="JXJ77" s="103"/>
      <c r="JXK77" s="103"/>
      <c r="JXL77" s="103"/>
      <c r="JXM77" s="103"/>
      <c r="JXN77" s="103"/>
      <c r="JXO77" s="103"/>
      <c r="JXP77" s="103"/>
      <c r="JXQ77" s="103"/>
      <c r="JXR77" s="103"/>
      <c r="JXS77" s="103"/>
      <c r="JXT77" s="103"/>
      <c r="JXU77" s="103"/>
      <c r="JXV77" s="103"/>
      <c r="JXW77" s="103"/>
      <c r="JXX77" s="103"/>
      <c r="JXY77" s="103"/>
      <c r="JXZ77" s="103"/>
      <c r="JYA77" s="103"/>
      <c r="JYB77" s="103"/>
      <c r="JYC77" s="103"/>
      <c r="JYD77" s="103"/>
      <c r="JYE77" s="103"/>
      <c r="JYF77" s="103"/>
      <c r="JYG77" s="103"/>
      <c r="JYH77" s="103"/>
      <c r="JYI77" s="103"/>
      <c r="JYJ77" s="103"/>
      <c r="JYK77" s="103"/>
      <c r="JYL77" s="103"/>
      <c r="JYM77" s="103"/>
      <c r="JYN77" s="103"/>
      <c r="JYO77" s="103"/>
      <c r="JYP77" s="103"/>
      <c r="JYQ77" s="103"/>
      <c r="JYR77" s="103"/>
      <c r="JYS77" s="103"/>
      <c r="JYT77" s="103"/>
      <c r="JYU77" s="103"/>
      <c r="JYV77" s="103"/>
      <c r="JYW77" s="103"/>
      <c r="JYX77" s="103"/>
      <c r="JYY77" s="103"/>
      <c r="JYZ77" s="103"/>
      <c r="JZA77" s="103"/>
      <c r="JZB77" s="103"/>
      <c r="JZC77" s="103"/>
      <c r="JZD77" s="103"/>
      <c r="JZE77" s="103"/>
      <c r="JZF77" s="103"/>
      <c r="JZG77" s="103"/>
      <c r="JZH77" s="103"/>
      <c r="JZI77" s="103"/>
      <c r="JZJ77" s="103"/>
      <c r="JZK77" s="103"/>
      <c r="JZL77" s="103"/>
      <c r="JZM77" s="103"/>
      <c r="JZN77" s="103"/>
      <c r="JZO77" s="103"/>
      <c r="JZP77" s="103"/>
      <c r="JZQ77" s="103"/>
      <c r="JZR77" s="103"/>
      <c r="JZS77" s="103"/>
      <c r="JZT77" s="103"/>
      <c r="JZU77" s="103"/>
      <c r="JZV77" s="103"/>
      <c r="JZW77" s="103"/>
      <c r="JZX77" s="103"/>
      <c r="JZY77" s="103"/>
      <c r="JZZ77" s="103"/>
      <c r="KAA77" s="103"/>
      <c r="KAB77" s="103"/>
      <c r="KAC77" s="103"/>
      <c r="KAD77" s="103"/>
      <c r="KAE77" s="103"/>
      <c r="KAF77" s="103"/>
      <c r="KAG77" s="103"/>
      <c r="KAH77" s="103"/>
      <c r="KAI77" s="103"/>
      <c r="KAJ77" s="103"/>
      <c r="KAK77" s="103"/>
      <c r="KAL77" s="103"/>
      <c r="KAM77" s="103"/>
      <c r="KAN77" s="103"/>
      <c r="KAO77" s="103"/>
      <c r="KAP77" s="103"/>
      <c r="KAQ77" s="103"/>
      <c r="KAR77" s="103"/>
      <c r="KAS77" s="103"/>
      <c r="KAT77" s="103"/>
      <c r="KAU77" s="103"/>
      <c r="KAV77" s="103"/>
      <c r="KAW77" s="103"/>
      <c r="KAX77" s="103"/>
      <c r="KAY77" s="103"/>
      <c r="KAZ77" s="103"/>
      <c r="KBA77" s="103"/>
      <c r="KBB77" s="103"/>
      <c r="KBC77" s="103"/>
      <c r="KBD77" s="103"/>
      <c r="KBE77" s="103"/>
      <c r="KBF77" s="103"/>
      <c r="KBG77" s="103"/>
      <c r="KBH77" s="103"/>
      <c r="KBI77" s="103"/>
      <c r="KBJ77" s="103"/>
      <c r="KBK77" s="103"/>
      <c r="KBL77" s="103"/>
      <c r="KBM77" s="103"/>
      <c r="KBN77" s="103"/>
      <c r="KBO77" s="103"/>
      <c r="KBP77" s="103"/>
      <c r="KBQ77" s="103"/>
      <c r="KBR77" s="103"/>
      <c r="KBS77" s="103"/>
      <c r="KBT77" s="103"/>
      <c r="KBU77" s="103"/>
      <c r="KBV77" s="103"/>
      <c r="KBW77" s="103"/>
      <c r="KBX77" s="103"/>
      <c r="KBY77" s="103"/>
      <c r="KBZ77" s="103"/>
      <c r="KCA77" s="103"/>
      <c r="KCB77" s="103"/>
      <c r="KCC77" s="103"/>
      <c r="KCD77" s="103"/>
      <c r="KCE77" s="103"/>
      <c r="KCF77" s="103"/>
      <c r="KCG77" s="103"/>
      <c r="KCH77" s="103"/>
      <c r="KCI77" s="103"/>
      <c r="KCJ77" s="103"/>
      <c r="KCK77" s="103"/>
      <c r="KCL77" s="103"/>
      <c r="KCM77" s="103"/>
      <c r="KCN77" s="103"/>
      <c r="KCO77" s="103"/>
      <c r="KCP77" s="103"/>
      <c r="KCQ77" s="103"/>
      <c r="KCR77" s="103"/>
      <c r="KCS77" s="103"/>
      <c r="KCT77" s="103"/>
      <c r="KCU77" s="103"/>
      <c r="KCV77" s="103"/>
      <c r="KCW77" s="103"/>
      <c r="KCX77" s="103"/>
      <c r="KCY77" s="103"/>
      <c r="KCZ77" s="103"/>
      <c r="KDA77" s="103"/>
      <c r="KDB77" s="103"/>
      <c r="KDC77" s="103"/>
      <c r="KDD77" s="103"/>
      <c r="KDE77" s="103"/>
      <c r="KDF77" s="103"/>
      <c r="KDG77" s="103"/>
      <c r="KDH77" s="103"/>
      <c r="KDI77" s="103"/>
      <c r="KDJ77" s="103"/>
      <c r="KDK77" s="103"/>
      <c r="KDL77" s="103"/>
      <c r="KDM77" s="103"/>
      <c r="KDN77" s="103"/>
      <c r="KDO77" s="103"/>
      <c r="KDP77" s="103"/>
      <c r="KDQ77" s="103"/>
      <c r="KDR77" s="103"/>
      <c r="KDS77" s="103"/>
      <c r="KDT77" s="103"/>
      <c r="KDU77" s="103"/>
      <c r="KDV77" s="103"/>
      <c r="KDW77" s="103"/>
      <c r="KDX77" s="103"/>
      <c r="KDY77" s="103"/>
      <c r="KDZ77" s="103"/>
      <c r="KEA77" s="103"/>
      <c r="KEB77" s="103"/>
      <c r="KEC77" s="103"/>
      <c r="KED77" s="103"/>
      <c r="KEE77" s="103"/>
      <c r="KEF77" s="103"/>
      <c r="KEG77" s="103"/>
      <c r="KEH77" s="103"/>
      <c r="KEI77" s="103"/>
      <c r="KEJ77" s="103"/>
      <c r="KEK77" s="103"/>
      <c r="KEL77" s="103"/>
      <c r="KEM77" s="103"/>
      <c r="KEN77" s="103"/>
      <c r="KEO77" s="103"/>
      <c r="KEP77" s="103"/>
      <c r="KEQ77" s="103"/>
      <c r="KER77" s="103"/>
      <c r="KES77" s="103"/>
      <c r="KET77" s="103"/>
      <c r="KEU77" s="103"/>
      <c r="KEV77" s="103"/>
      <c r="KEW77" s="103"/>
      <c r="KEX77" s="103"/>
      <c r="KEY77" s="103"/>
      <c r="KEZ77" s="103"/>
      <c r="KFA77" s="103"/>
      <c r="KFB77" s="103"/>
      <c r="KFC77" s="103"/>
      <c r="KFD77" s="103"/>
      <c r="KFE77" s="103"/>
      <c r="KFF77" s="103"/>
      <c r="KFG77" s="103"/>
      <c r="KFH77" s="103"/>
      <c r="KFI77" s="103"/>
      <c r="KFJ77" s="103"/>
      <c r="KFK77" s="103"/>
      <c r="KFL77" s="103"/>
      <c r="KFM77" s="103"/>
      <c r="KFN77" s="103"/>
      <c r="KFO77" s="103"/>
      <c r="KFP77" s="103"/>
      <c r="KFQ77" s="103"/>
      <c r="KFR77" s="103"/>
      <c r="KFS77" s="103"/>
      <c r="KFT77" s="103"/>
      <c r="KFU77" s="103"/>
      <c r="KFV77" s="103"/>
      <c r="KFW77" s="103"/>
      <c r="KFX77" s="103"/>
      <c r="KFY77" s="103"/>
      <c r="KFZ77" s="103"/>
      <c r="KGA77" s="103"/>
      <c r="KGB77" s="103"/>
      <c r="KGC77" s="103"/>
      <c r="KGD77" s="103"/>
      <c r="KGE77" s="103"/>
      <c r="KGF77" s="103"/>
      <c r="KGG77" s="103"/>
      <c r="KGH77" s="103"/>
      <c r="KGI77" s="103"/>
      <c r="KGJ77" s="103"/>
      <c r="KGK77" s="103"/>
      <c r="KGL77" s="103"/>
      <c r="KGM77" s="103"/>
      <c r="KGN77" s="103"/>
      <c r="KGO77" s="103"/>
      <c r="KGP77" s="103"/>
      <c r="KGQ77" s="103"/>
      <c r="KGR77" s="103"/>
      <c r="KGS77" s="103"/>
      <c r="KGT77" s="103"/>
      <c r="KGU77" s="103"/>
      <c r="KGV77" s="103"/>
      <c r="KGW77" s="103"/>
      <c r="KGX77" s="103"/>
      <c r="KGY77" s="103"/>
      <c r="KGZ77" s="103"/>
      <c r="KHA77" s="103"/>
      <c r="KHB77" s="103"/>
      <c r="KHC77" s="103"/>
      <c r="KHD77" s="103"/>
      <c r="KHE77" s="103"/>
      <c r="KHF77" s="103"/>
      <c r="KHG77" s="103"/>
      <c r="KHH77" s="103"/>
      <c r="KHI77" s="103"/>
      <c r="KHJ77" s="103"/>
      <c r="KHK77" s="103"/>
      <c r="KHL77" s="103"/>
      <c r="KHM77" s="103"/>
      <c r="KHN77" s="103"/>
      <c r="KHO77" s="103"/>
      <c r="KHP77" s="103"/>
      <c r="KHQ77" s="103"/>
      <c r="KHR77" s="103"/>
      <c r="KHS77" s="103"/>
      <c r="KHT77" s="103"/>
      <c r="KHU77" s="103"/>
      <c r="KHV77" s="103"/>
      <c r="KHW77" s="103"/>
      <c r="KHX77" s="103"/>
      <c r="KHY77" s="103"/>
      <c r="KHZ77" s="103"/>
      <c r="KIA77" s="103"/>
      <c r="KIB77" s="103"/>
      <c r="KIC77" s="103"/>
      <c r="KID77" s="103"/>
      <c r="KIE77" s="103"/>
      <c r="KIF77" s="103"/>
      <c r="KIG77" s="103"/>
      <c r="KIH77" s="103"/>
      <c r="KII77" s="103"/>
      <c r="KIJ77" s="103"/>
      <c r="KIK77" s="103"/>
      <c r="KIL77" s="103"/>
      <c r="KIM77" s="103"/>
      <c r="KIN77" s="103"/>
      <c r="KIO77" s="103"/>
      <c r="KIP77" s="103"/>
      <c r="KIQ77" s="103"/>
      <c r="KIR77" s="103"/>
      <c r="KIS77" s="103"/>
      <c r="KIT77" s="103"/>
      <c r="KIU77" s="103"/>
      <c r="KIV77" s="103"/>
      <c r="KIW77" s="103"/>
      <c r="KIX77" s="103"/>
      <c r="KIY77" s="103"/>
      <c r="KIZ77" s="103"/>
      <c r="KJA77" s="103"/>
      <c r="KJB77" s="103"/>
      <c r="KJC77" s="103"/>
      <c r="KJD77" s="103"/>
      <c r="KJE77" s="103"/>
      <c r="KJF77" s="103"/>
      <c r="KJG77" s="103"/>
      <c r="KJH77" s="103"/>
      <c r="KJI77" s="103"/>
      <c r="KJJ77" s="103"/>
      <c r="KJK77" s="103"/>
      <c r="KJL77" s="103"/>
      <c r="KJM77" s="103"/>
      <c r="KJN77" s="103"/>
      <c r="KJO77" s="103"/>
      <c r="KJP77" s="103"/>
      <c r="KJQ77" s="103"/>
      <c r="KJR77" s="103"/>
      <c r="KJS77" s="103"/>
      <c r="KJT77" s="103"/>
      <c r="KJU77" s="103"/>
      <c r="KJV77" s="103"/>
      <c r="KJW77" s="103"/>
      <c r="KJX77" s="103"/>
      <c r="KJY77" s="103"/>
      <c r="KJZ77" s="103"/>
      <c r="KKA77" s="103"/>
      <c r="KKB77" s="103"/>
      <c r="KKC77" s="103"/>
      <c r="KKD77" s="103"/>
      <c r="KKE77" s="103"/>
      <c r="KKF77" s="103"/>
      <c r="KKG77" s="103"/>
      <c r="KKH77" s="103"/>
      <c r="KKI77" s="103"/>
      <c r="KKJ77" s="103"/>
      <c r="KKK77" s="103"/>
      <c r="KKL77" s="103"/>
      <c r="KKM77" s="103"/>
      <c r="KKN77" s="103"/>
      <c r="KKO77" s="103"/>
      <c r="KKP77" s="103"/>
      <c r="KKQ77" s="103"/>
      <c r="KKR77" s="103"/>
      <c r="KKS77" s="103"/>
      <c r="KKT77" s="103"/>
      <c r="KKU77" s="103"/>
      <c r="KKV77" s="103"/>
      <c r="KKW77" s="103"/>
      <c r="KKX77" s="103"/>
      <c r="KKY77" s="103"/>
      <c r="KKZ77" s="103"/>
      <c r="KLA77" s="103"/>
      <c r="KLB77" s="103"/>
      <c r="KLC77" s="103"/>
      <c r="KLD77" s="103"/>
      <c r="KLE77" s="103"/>
      <c r="KLF77" s="103"/>
      <c r="KLG77" s="103"/>
      <c r="KLH77" s="103"/>
      <c r="KLI77" s="103"/>
      <c r="KLJ77" s="103"/>
      <c r="KLK77" s="103"/>
      <c r="KLL77" s="103"/>
      <c r="KLM77" s="103"/>
      <c r="KLN77" s="103"/>
      <c r="KLO77" s="103"/>
      <c r="KLP77" s="103"/>
      <c r="KLQ77" s="103"/>
      <c r="KLR77" s="103"/>
      <c r="KLS77" s="103"/>
      <c r="KLT77" s="103"/>
      <c r="KLU77" s="103"/>
      <c r="KLV77" s="103"/>
      <c r="KLW77" s="103"/>
      <c r="KLX77" s="103"/>
      <c r="KLY77" s="103"/>
      <c r="KLZ77" s="103"/>
      <c r="KMA77" s="103"/>
      <c r="KMB77" s="103"/>
      <c r="KMC77" s="103"/>
      <c r="KMD77" s="103"/>
      <c r="KME77" s="103"/>
      <c r="KMF77" s="103"/>
      <c r="KMG77" s="103"/>
      <c r="KMH77" s="103"/>
      <c r="KMI77" s="103"/>
      <c r="KMJ77" s="103"/>
      <c r="KMK77" s="103"/>
      <c r="KML77" s="103"/>
      <c r="KMM77" s="103"/>
      <c r="KMN77" s="103"/>
      <c r="KMO77" s="103"/>
      <c r="KMP77" s="103"/>
      <c r="KMQ77" s="103"/>
      <c r="KMR77" s="103"/>
      <c r="KMS77" s="103"/>
      <c r="KMT77" s="103"/>
      <c r="KMU77" s="103"/>
      <c r="KMV77" s="103"/>
      <c r="KMW77" s="103"/>
      <c r="KMX77" s="103"/>
      <c r="KMY77" s="103"/>
      <c r="KMZ77" s="103"/>
      <c r="KNA77" s="103"/>
      <c r="KNB77" s="103"/>
      <c r="KNC77" s="103"/>
      <c r="KND77" s="103"/>
      <c r="KNE77" s="103"/>
      <c r="KNF77" s="103"/>
      <c r="KNG77" s="103"/>
      <c r="KNH77" s="103"/>
      <c r="KNI77" s="103"/>
      <c r="KNJ77" s="103"/>
      <c r="KNK77" s="103"/>
      <c r="KNL77" s="103"/>
      <c r="KNM77" s="103"/>
      <c r="KNN77" s="103"/>
      <c r="KNO77" s="103"/>
      <c r="KNP77" s="103"/>
      <c r="KNQ77" s="103"/>
      <c r="KNR77" s="103"/>
      <c r="KNS77" s="103"/>
      <c r="KNT77" s="103"/>
      <c r="KNU77" s="103"/>
      <c r="KNV77" s="103"/>
      <c r="KNW77" s="103"/>
      <c r="KNX77" s="103"/>
      <c r="KNY77" s="103"/>
      <c r="KNZ77" s="103"/>
      <c r="KOA77" s="103"/>
      <c r="KOB77" s="103"/>
      <c r="KOC77" s="103"/>
      <c r="KOD77" s="103"/>
      <c r="KOE77" s="103"/>
      <c r="KOF77" s="103"/>
      <c r="KOG77" s="103"/>
      <c r="KOH77" s="103"/>
      <c r="KOI77" s="103"/>
      <c r="KOJ77" s="103"/>
      <c r="KOK77" s="103"/>
      <c r="KOL77" s="103"/>
      <c r="KOM77" s="103"/>
      <c r="KON77" s="103"/>
      <c r="KOO77" s="103"/>
      <c r="KOP77" s="103"/>
      <c r="KOQ77" s="103"/>
      <c r="KOR77" s="103"/>
      <c r="KOS77" s="103"/>
      <c r="KOT77" s="103"/>
      <c r="KOU77" s="103"/>
      <c r="KOV77" s="103"/>
      <c r="KOW77" s="103"/>
      <c r="KOX77" s="103"/>
      <c r="KOY77" s="103"/>
      <c r="KOZ77" s="103"/>
      <c r="KPA77" s="103"/>
      <c r="KPB77" s="103"/>
      <c r="KPC77" s="103"/>
      <c r="KPD77" s="103"/>
      <c r="KPE77" s="103"/>
      <c r="KPF77" s="103"/>
      <c r="KPG77" s="103"/>
      <c r="KPH77" s="103"/>
      <c r="KPI77" s="103"/>
      <c r="KPJ77" s="103"/>
      <c r="KPK77" s="103"/>
      <c r="KPL77" s="103"/>
      <c r="KPM77" s="103"/>
      <c r="KPN77" s="103"/>
      <c r="KPO77" s="103"/>
      <c r="KPP77" s="103"/>
      <c r="KPQ77" s="103"/>
      <c r="KPR77" s="103"/>
      <c r="KPS77" s="103"/>
      <c r="KPT77" s="103"/>
      <c r="KPU77" s="103"/>
      <c r="KPV77" s="103"/>
      <c r="KPW77" s="103"/>
      <c r="KPX77" s="103"/>
      <c r="KPY77" s="103"/>
      <c r="KPZ77" s="103"/>
      <c r="KQA77" s="103"/>
      <c r="KQB77" s="103"/>
      <c r="KQC77" s="103"/>
      <c r="KQD77" s="103"/>
      <c r="KQE77" s="103"/>
      <c r="KQF77" s="103"/>
      <c r="KQG77" s="103"/>
      <c r="KQH77" s="103"/>
      <c r="KQI77" s="103"/>
      <c r="KQJ77" s="103"/>
      <c r="KQK77" s="103"/>
      <c r="KQL77" s="103"/>
      <c r="KQM77" s="103"/>
      <c r="KQN77" s="103"/>
      <c r="KQO77" s="103"/>
      <c r="KQP77" s="103"/>
      <c r="KQQ77" s="103"/>
      <c r="KQR77" s="103"/>
      <c r="KQS77" s="103"/>
      <c r="KQT77" s="103"/>
      <c r="KQU77" s="103"/>
      <c r="KQV77" s="103"/>
      <c r="KQW77" s="103"/>
      <c r="KQX77" s="103"/>
      <c r="KQY77" s="103"/>
      <c r="KQZ77" s="103"/>
      <c r="KRA77" s="103"/>
      <c r="KRB77" s="103"/>
      <c r="KRC77" s="103"/>
      <c r="KRD77" s="103"/>
      <c r="KRE77" s="103"/>
      <c r="KRF77" s="103"/>
      <c r="KRG77" s="103"/>
      <c r="KRH77" s="103"/>
      <c r="KRI77" s="103"/>
      <c r="KRJ77" s="103"/>
      <c r="KRK77" s="103"/>
      <c r="KRL77" s="103"/>
      <c r="KRM77" s="103"/>
      <c r="KRN77" s="103"/>
      <c r="KRO77" s="103"/>
      <c r="KRP77" s="103"/>
      <c r="KRQ77" s="103"/>
      <c r="KRR77" s="103"/>
      <c r="KRS77" s="103"/>
      <c r="KRT77" s="103"/>
      <c r="KRU77" s="103"/>
      <c r="KRV77" s="103"/>
      <c r="KRW77" s="103"/>
      <c r="KRX77" s="103"/>
      <c r="KRY77" s="103"/>
      <c r="KRZ77" s="103"/>
      <c r="KSA77" s="103"/>
      <c r="KSB77" s="103"/>
      <c r="KSC77" s="103"/>
      <c r="KSD77" s="103"/>
      <c r="KSE77" s="103"/>
      <c r="KSF77" s="103"/>
      <c r="KSG77" s="103"/>
      <c r="KSH77" s="103"/>
      <c r="KSI77" s="103"/>
      <c r="KSJ77" s="103"/>
      <c r="KSK77" s="103"/>
      <c r="KSL77" s="103"/>
      <c r="KSM77" s="103"/>
      <c r="KSN77" s="103"/>
      <c r="KSO77" s="103"/>
      <c r="KSP77" s="103"/>
      <c r="KSQ77" s="103"/>
      <c r="KSR77" s="103"/>
      <c r="KSS77" s="103"/>
      <c r="KST77" s="103"/>
      <c r="KSU77" s="103"/>
      <c r="KSV77" s="103"/>
      <c r="KSW77" s="103"/>
      <c r="KSX77" s="103"/>
      <c r="KSY77" s="103"/>
      <c r="KSZ77" s="103"/>
      <c r="KTA77" s="103"/>
      <c r="KTB77" s="103"/>
      <c r="KTC77" s="103"/>
      <c r="KTD77" s="103"/>
      <c r="KTE77" s="103"/>
      <c r="KTF77" s="103"/>
      <c r="KTG77" s="103"/>
      <c r="KTH77" s="103"/>
      <c r="KTI77" s="103"/>
      <c r="KTJ77" s="103"/>
      <c r="KTK77" s="103"/>
      <c r="KTL77" s="103"/>
      <c r="KTM77" s="103"/>
      <c r="KTN77" s="103"/>
      <c r="KTO77" s="103"/>
      <c r="KTP77" s="103"/>
      <c r="KTQ77" s="103"/>
      <c r="KTR77" s="103"/>
      <c r="KTS77" s="103"/>
      <c r="KTT77" s="103"/>
      <c r="KTU77" s="103"/>
      <c r="KTV77" s="103"/>
      <c r="KTW77" s="103"/>
      <c r="KTX77" s="103"/>
      <c r="KTY77" s="103"/>
      <c r="KTZ77" s="103"/>
      <c r="KUA77" s="103"/>
      <c r="KUB77" s="103"/>
      <c r="KUC77" s="103"/>
      <c r="KUD77" s="103"/>
      <c r="KUE77" s="103"/>
      <c r="KUF77" s="103"/>
      <c r="KUG77" s="103"/>
      <c r="KUH77" s="103"/>
      <c r="KUI77" s="103"/>
      <c r="KUJ77" s="103"/>
      <c r="KUK77" s="103"/>
      <c r="KUL77" s="103"/>
      <c r="KUM77" s="103"/>
      <c r="KUN77" s="103"/>
      <c r="KUO77" s="103"/>
      <c r="KUP77" s="103"/>
      <c r="KUQ77" s="103"/>
      <c r="KUR77" s="103"/>
      <c r="KUS77" s="103"/>
      <c r="KUT77" s="103"/>
      <c r="KUU77" s="103"/>
      <c r="KUV77" s="103"/>
      <c r="KUW77" s="103"/>
      <c r="KUX77" s="103"/>
      <c r="KUY77" s="103"/>
      <c r="KUZ77" s="103"/>
      <c r="KVA77" s="103"/>
      <c r="KVB77" s="103"/>
      <c r="KVC77" s="103"/>
      <c r="KVD77" s="103"/>
      <c r="KVE77" s="103"/>
      <c r="KVF77" s="103"/>
      <c r="KVG77" s="103"/>
      <c r="KVH77" s="103"/>
      <c r="KVI77" s="103"/>
      <c r="KVJ77" s="103"/>
      <c r="KVK77" s="103"/>
      <c r="KVL77" s="103"/>
      <c r="KVM77" s="103"/>
      <c r="KVN77" s="103"/>
      <c r="KVO77" s="103"/>
      <c r="KVP77" s="103"/>
      <c r="KVQ77" s="103"/>
      <c r="KVR77" s="103"/>
      <c r="KVS77" s="103"/>
      <c r="KVT77" s="103"/>
      <c r="KVU77" s="103"/>
      <c r="KVV77" s="103"/>
      <c r="KVW77" s="103"/>
      <c r="KVX77" s="103"/>
      <c r="KVY77" s="103"/>
      <c r="KVZ77" s="103"/>
      <c r="KWA77" s="103"/>
      <c r="KWB77" s="103"/>
      <c r="KWC77" s="103"/>
      <c r="KWD77" s="103"/>
      <c r="KWE77" s="103"/>
      <c r="KWF77" s="103"/>
      <c r="KWG77" s="103"/>
      <c r="KWH77" s="103"/>
      <c r="KWI77" s="103"/>
      <c r="KWJ77" s="103"/>
      <c r="KWK77" s="103"/>
      <c r="KWL77" s="103"/>
      <c r="KWM77" s="103"/>
      <c r="KWN77" s="103"/>
      <c r="KWO77" s="103"/>
      <c r="KWP77" s="103"/>
      <c r="KWQ77" s="103"/>
      <c r="KWR77" s="103"/>
      <c r="KWS77" s="103"/>
      <c r="KWT77" s="103"/>
      <c r="KWU77" s="103"/>
      <c r="KWV77" s="103"/>
      <c r="KWW77" s="103"/>
      <c r="KWX77" s="103"/>
      <c r="KWY77" s="103"/>
      <c r="KWZ77" s="103"/>
      <c r="KXA77" s="103"/>
      <c r="KXB77" s="103"/>
      <c r="KXC77" s="103"/>
      <c r="KXD77" s="103"/>
      <c r="KXE77" s="103"/>
      <c r="KXF77" s="103"/>
      <c r="KXG77" s="103"/>
      <c r="KXH77" s="103"/>
      <c r="KXI77" s="103"/>
      <c r="KXJ77" s="103"/>
      <c r="KXK77" s="103"/>
      <c r="KXL77" s="103"/>
      <c r="KXM77" s="103"/>
      <c r="KXN77" s="103"/>
      <c r="KXO77" s="103"/>
      <c r="KXP77" s="103"/>
      <c r="KXQ77" s="103"/>
      <c r="KXR77" s="103"/>
      <c r="KXS77" s="103"/>
      <c r="KXT77" s="103"/>
      <c r="KXU77" s="103"/>
      <c r="KXV77" s="103"/>
      <c r="KXW77" s="103"/>
      <c r="KXX77" s="103"/>
      <c r="KXY77" s="103"/>
      <c r="KXZ77" s="103"/>
      <c r="KYA77" s="103"/>
      <c r="KYB77" s="103"/>
      <c r="KYC77" s="103"/>
      <c r="KYD77" s="103"/>
      <c r="KYE77" s="103"/>
      <c r="KYF77" s="103"/>
      <c r="KYG77" s="103"/>
      <c r="KYH77" s="103"/>
      <c r="KYI77" s="103"/>
      <c r="KYJ77" s="103"/>
      <c r="KYK77" s="103"/>
      <c r="KYL77" s="103"/>
      <c r="KYM77" s="103"/>
      <c r="KYN77" s="103"/>
      <c r="KYO77" s="103"/>
      <c r="KYP77" s="103"/>
      <c r="KYQ77" s="103"/>
      <c r="KYR77" s="103"/>
      <c r="KYS77" s="103"/>
      <c r="KYT77" s="103"/>
      <c r="KYU77" s="103"/>
      <c r="KYV77" s="103"/>
      <c r="KYW77" s="103"/>
      <c r="KYX77" s="103"/>
      <c r="KYY77" s="103"/>
      <c r="KYZ77" s="103"/>
      <c r="KZA77" s="103"/>
      <c r="KZB77" s="103"/>
      <c r="KZC77" s="103"/>
      <c r="KZD77" s="103"/>
      <c r="KZE77" s="103"/>
      <c r="KZF77" s="103"/>
      <c r="KZG77" s="103"/>
      <c r="KZH77" s="103"/>
      <c r="KZI77" s="103"/>
      <c r="KZJ77" s="103"/>
      <c r="KZK77" s="103"/>
      <c r="KZL77" s="103"/>
      <c r="KZM77" s="103"/>
      <c r="KZN77" s="103"/>
      <c r="KZO77" s="103"/>
      <c r="KZP77" s="103"/>
      <c r="KZQ77" s="103"/>
      <c r="KZR77" s="103"/>
      <c r="KZS77" s="103"/>
      <c r="KZT77" s="103"/>
      <c r="KZU77" s="103"/>
      <c r="KZV77" s="103"/>
      <c r="KZW77" s="103"/>
      <c r="KZX77" s="103"/>
      <c r="KZY77" s="103"/>
      <c r="KZZ77" s="103"/>
      <c r="LAA77" s="103"/>
      <c r="LAB77" s="103"/>
      <c r="LAC77" s="103"/>
      <c r="LAD77" s="103"/>
      <c r="LAE77" s="103"/>
      <c r="LAF77" s="103"/>
      <c r="LAG77" s="103"/>
      <c r="LAH77" s="103"/>
      <c r="LAI77" s="103"/>
      <c r="LAJ77" s="103"/>
      <c r="LAK77" s="103"/>
      <c r="LAL77" s="103"/>
      <c r="LAM77" s="103"/>
      <c r="LAN77" s="103"/>
      <c r="LAO77" s="103"/>
      <c r="LAP77" s="103"/>
      <c r="LAQ77" s="103"/>
      <c r="LAR77" s="103"/>
      <c r="LAS77" s="103"/>
      <c r="LAT77" s="103"/>
      <c r="LAU77" s="103"/>
      <c r="LAV77" s="103"/>
      <c r="LAW77" s="103"/>
      <c r="LAX77" s="103"/>
      <c r="LAY77" s="103"/>
      <c r="LAZ77" s="103"/>
      <c r="LBA77" s="103"/>
      <c r="LBB77" s="103"/>
      <c r="LBC77" s="103"/>
      <c r="LBD77" s="103"/>
      <c r="LBE77" s="103"/>
      <c r="LBF77" s="103"/>
      <c r="LBG77" s="103"/>
      <c r="LBH77" s="103"/>
      <c r="LBI77" s="103"/>
      <c r="LBJ77" s="103"/>
      <c r="LBK77" s="103"/>
      <c r="LBL77" s="103"/>
      <c r="LBM77" s="103"/>
      <c r="LBN77" s="103"/>
      <c r="LBO77" s="103"/>
      <c r="LBP77" s="103"/>
      <c r="LBQ77" s="103"/>
      <c r="LBR77" s="103"/>
      <c r="LBS77" s="103"/>
      <c r="LBT77" s="103"/>
      <c r="LBU77" s="103"/>
      <c r="LBV77" s="103"/>
      <c r="LBW77" s="103"/>
      <c r="LBX77" s="103"/>
      <c r="LBY77" s="103"/>
      <c r="LBZ77" s="103"/>
      <c r="LCA77" s="103"/>
      <c r="LCB77" s="103"/>
      <c r="LCC77" s="103"/>
      <c r="LCD77" s="103"/>
      <c r="LCE77" s="103"/>
      <c r="LCF77" s="103"/>
      <c r="LCG77" s="103"/>
      <c r="LCH77" s="103"/>
      <c r="LCI77" s="103"/>
      <c r="LCJ77" s="103"/>
      <c r="LCK77" s="103"/>
      <c r="LCL77" s="103"/>
      <c r="LCM77" s="103"/>
      <c r="LCN77" s="103"/>
      <c r="LCO77" s="103"/>
      <c r="LCP77" s="103"/>
      <c r="LCQ77" s="103"/>
      <c r="LCR77" s="103"/>
      <c r="LCS77" s="103"/>
      <c r="LCT77" s="103"/>
      <c r="LCU77" s="103"/>
      <c r="LCV77" s="103"/>
      <c r="LCW77" s="103"/>
      <c r="LCX77" s="103"/>
      <c r="LCY77" s="103"/>
      <c r="LCZ77" s="103"/>
      <c r="LDA77" s="103"/>
      <c r="LDB77" s="103"/>
      <c r="LDC77" s="103"/>
      <c r="LDD77" s="103"/>
      <c r="LDE77" s="103"/>
      <c r="LDF77" s="103"/>
      <c r="LDG77" s="103"/>
      <c r="LDH77" s="103"/>
      <c r="LDI77" s="103"/>
      <c r="LDJ77" s="103"/>
      <c r="LDK77" s="103"/>
      <c r="LDL77" s="103"/>
      <c r="LDM77" s="103"/>
      <c r="LDN77" s="103"/>
      <c r="LDO77" s="103"/>
      <c r="LDP77" s="103"/>
      <c r="LDQ77" s="103"/>
      <c r="LDR77" s="103"/>
      <c r="LDS77" s="103"/>
      <c r="LDT77" s="103"/>
      <c r="LDU77" s="103"/>
      <c r="LDV77" s="103"/>
      <c r="LDW77" s="103"/>
      <c r="LDX77" s="103"/>
      <c r="LDY77" s="103"/>
      <c r="LDZ77" s="103"/>
      <c r="LEA77" s="103"/>
      <c r="LEB77" s="103"/>
      <c r="LEC77" s="103"/>
      <c r="LED77" s="103"/>
      <c r="LEE77" s="103"/>
      <c r="LEF77" s="103"/>
      <c r="LEG77" s="103"/>
      <c r="LEH77" s="103"/>
      <c r="LEI77" s="103"/>
      <c r="LEJ77" s="103"/>
      <c r="LEK77" s="103"/>
      <c r="LEL77" s="103"/>
      <c r="LEM77" s="103"/>
      <c r="LEN77" s="103"/>
      <c r="LEO77" s="103"/>
      <c r="LEP77" s="103"/>
      <c r="LEQ77" s="103"/>
      <c r="LER77" s="103"/>
      <c r="LES77" s="103"/>
      <c r="LET77" s="103"/>
      <c r="LEU77" s="103"/>
      <c r="LEV77" s="103"/>
      <c r="LEW77" s="103"/>
      <c r="LEX77" s="103"/>
      <c r="LEY77" s="103"/>
      <c r="LEZ77" s="103"/>
      <c r="LFA77" s="103"/>
      <c r="LFB77" s="103"/>
      <c r="LFC77" s="103"/>
      <c r="LFD77" s="103"/>
      <c r="LFE77" s="103"/>
      <c r="LFF77" s="103"/>
      <c r="LFG77" s="103"/>
      <c r="LFH77" s="103"/>
      <c r="LFI77" s="103"/>
      <c r="LFJ77" s="103"/>
      <c r="LFK77" s="103"/>
      <c r="LFL77" s="103"/>
      <c r="LFM77" s="103"/>
      <c r="LFN77" s="103"/>
      <c r="LFO77" s="103"/>
      <c r="LFP77" s="103"/>
      <c r="LFQ77" s="103"/>
      <c r="LFR77" s="103"/>
      <c r="LFS77" s="103"/>
      <c r="LFT77" s="103"/>
      <c r="LFU77" s="103"/>
      <c r="LFV77" s="103"/>
      <c r="LFW77" s="103"/>
      <c r="LFX77" s="103"/>
      <c r="LFY77" s="103"/>
      <c r="LFZ77" s="103"/>
      <c r="LGA77" s="103"/>
      <c r="LGB77" s="103"/>
      <c r="LGC77" s="103"/>
      <c r="LGD77" s="103"/>
      <c r="LGE77" s="103"/>
      <c r="LGF77" s="103"/>
      <c r="LGG77" s="103"/>
      <c r="LGH77" s="103"/>
      <c r="LGI77" s="103"/>
      <c r="LGJ77" s="103"/>
      <c r="LGK77" s="103"/>
      <c r="LGL77" s="103"/>
      <c r="LGM77" s="103"/>
      <c r="LGN77" s="103"/>
      <c r="LGO77" s="103"/>
      <c r="LGP77" s="103"/>
      <c r="LGQ77" s="103"/>
      <c r="LGR77" s="103"/>
      <c r="LGS77" s="103"/>
      <c r="LGT77" s="103"/>
      <c r="LGU77" s="103"/>
      <c r="LGV77" s="103"/>
      <c r="LGW77" s="103"/>
      <c r="LGX77" s="103"/>
      <c r="LGY77" s="103"/>
      <c r="LGZ77" s="103"/>
      <c r="LHA77" s="103"/>
      <c r="LHB77" s="103"/>
      <c r="LHC77" s="103"/>
      <c r="LHD77" s="103"/>
      <c r="LHE77" s="103"/>
      <c r="LHF77" s="103"/>
      <c r="LHG77" s="103"/>
      <c r="LHH77" s="103"/>
      <c r="LHI77" s="103"/>
      <c r="LHJ77" s="103"/>
      <c r="LHK77" s="103"/>
      <c r="LHL77" s="103"/>
      <c r="LHM77" s="103"/>
      <c r="LHN77" s="103"/>
      <c r="LHO77" s="103"/>
      <c r="LHP77" s="103"/>
      <c r="LHQ77" s="103"/>
      <c r="LHR77" s="103"/>
      <c r="LHS77" s="103"/>
      <c r="LHT77" s="103"/>
      <c r="LHU77" s="103"/>
      <c r="LHV77" s="103"/>
      <c r="LHW77" s="103"/>
      <c r="LHX77" s="103"/>
      <c r="LHY77" s="103"/>
      <c r="LHZ77" s="103"/>
      <c r="LIA77" s="103"/>
      <c r="LIB77" s="103"/>
      <c r="LIC77" s="103"/>
      <c r="LID77" s="103"/>
      <c r="LIE77" s="103"/>
      <c r="LIF77" s="103"/>
      <c r="LIG77" s="103"/>
      <c r="LIH77" s="103"/>
      <c r="LII77" s="103"/>
      <c r="LIJ77" s="103"/>
      <c r="LIK77" s="103"/>
      <c r="LIL77" s="103"/>
      <c r="LIM77" s="103"/>
      <c r="LIN77" s="103"/>
      <c r="LIO77" s="103"/>
      <c r="LIP77" s="103"/>
      <c r="LIQ77" s="103"/>
      <c r="LIR77" s="103"/>
      <c r="LIS77" s="103"/>
      <c r="LIT77" s="103"/>
      <c r="LIU77" s="103"/>
      <c r="LIV77" s="103"/>
      <c r="LIW77" s="103"/>
      <c r="LIX77" s="103"/>
      <c r="LIY77" s="103"/>
      <c r="LIZ77" s="103"/>
      <c r="LJA77" s="103"/>
      <c r="LJB77" s="103"/>
      <c r="LJC77" s="103"/>
      <c r="LJD77" s="103"/>
      <c r="LJE77" s="103"/>
      <c r="LJF77" s="103"/>
      <c r="LJG77" s="103"/>
      <c r="LJH77" s="103"/>
      <c r="LJI77" s="103"/>
      <c r="LJJ77" s="103"/>
      <c r="LJK77" s="103"/>
      <c r="LJL77" s="103"/>
      <c r="LJM77" s="103"/>
      <c r="LJN77" s="103"/>
      <c r="LJO77" s="103"/>
      <c r="LJP77" s="103"/>
      <c r="LJQ77" s="103"/>
      <c r="LJR77" s="103"/>
      <c r="LJS77" s="103"/>
      <c r="LJT77" s="103"/>
      <c r="LJU77" s="103"/>
      <c r="LJV77" s="103"/>
      <c r="LJW77" s="103"/>
      <c r="LJX77" s="103"/>
      <c r="LJY77" s="103"/>
      <c r="LJZ77" s="103"/>
      <c r="LKA77" s="103"/>
      <c r="LKB77" s="103"/>
      <c r="LKC77" s="103"/>
      <c r="LKD77" s="103"/>
      <c r="LKE77" s="103"/>
      <c r="LKF77" s="103"/>
      <c r="LKG77" s="103"/>
      <c r="LKH77" s="103"/>
      <c r="LKI77" s="103"/>
      <c r="LKJ77" s="103"/>
      <c r="LKK77" s="103"/>
      <c r="LKL77" s="103"/>
      <c r="LKM77" s="103"/>
      <c r="LKN77" s="103"/>
      <c r="LKO77" s="103"/>
      <c r="LKP77" s="103"/>
      <c r="LKQ77" s="103"/>
      <c r="LKR77" s="103"/>
      <c r="LKS77" s="103"/>
      <c r="LKT77" s="103"/>
      <c r="LKU77" s="103"/>
      <c r="LKV77" s="103"/>
      <c r="LKW77" s="103"/>
      <c r="LKX77" s="103"/>
      <c r="LKY77" s="103"/>
      <c r="LKZ77" s="103"/>
      <c r="LLA77" s="103"/>
      <c r="LLB77" s="103"/>
      <c r="LLC77" s="103"/>
      <c r="LLD77" s="103"/>
      <c r="LLE77" s="103"/>
      <c r="LLF77" s="103"/>
      <c r="LLG77" s="103"/>
      <c r="LLH77" s="103"/>
      <c r="LLI77" s="103"/>
      <c r="LLJ77" s="103"/>
      <c r="LLK77" s="103"/>
      <c r="LLL77" s="103"/>
      <c r="LLM77" s="103"/>
      <c r="LLN77" s="103"/>
      <c r="LLO77" s="103"/>
      <c r="LLP77" s="103"/>
      <c r="LLQ77" s="103"/>
      <c r="LLR77" s="103"/>
      <c r="LLS77" s="103"/>
      <c r="LLT77" s="103"/>
      <c r="LLU77" s="103"/>
      <c r="LLV77" s="103"/>
      <c r="LLW77" s="103"/>
      <c r="LLX77" s="103"/>
      <c r="LLY77" s="103"/>
      <c r="LLZ77" s="103"/>
      <c r="LMA77" s="103"/>
      <c r="LMB77" s="103"/>
      <c r="LMC77" s="103"/>
      <c r="LMD77" s="103"/>
      <c r="LME77" s="103"/>
      <c r="LMF77" s="103"/>
      <c r="LMG77" s="103"/>
      <c r="LMH77" s="103"/>
      <c r="LMI77" s="103"/>
      <c r="LMJ77" s="103"/>
      <c r="LMK77" s="103"/>
      <c r="LML77" s="103"/>
      <c r="LMM77" s="103"/>
      <c r="LMN77" s="103"/>
      <c r="LMO77" s="103"/>
      <c r="LMP77" s="103"/>
      <c r="LMQ77" s="103"/>
      <c r="LMR77" s="103"/>
      <c r="LMS77" s="103"/>
      <c r="LMT77" s="103"/>
      <c r="LMU77" s="103"/>
      <c r="LMV77" s="103"/>
      <c r="LMW77" s="103"/>
      <c r="LMX77" s="103"/>
      <c r="LMY77" s="103"/>
      <c r="LMZ77" s="103"/>
      <c r="LNA77" s="103"/>
      <c r="LNB77" s="103"/>
      <c r="LNC77" s="103"/>
      <c r="LND77" s="103"/>
      <c r="LNE77" s="103"/>
      <c r="LNF77" s="103"/>
      <c r="LNG77" s="103"/>
      <c r="LNH77" s="103"/>
      <c r="LNI77" s="103"/>
      <c r="LNJ77" s="103"/>
      <c r="LNK77" s="103"/>
      <c r="LNL77" s="103"/>
      <c r="LNM77" s="103"/>
      <c r="LNN77" s="103"/>
      <c r="LNO77" s="103"/>
      <c r="LNP77" s="103"/>
      <c r="LNQ77" s="103"/>
      <c r="LNR77" s="103"/>
      <c r="LNS77" s="103"/>
      <c r="LNT77" s="103"/>
      <c r="LNU77" s="103"/>
      <c r="LNV77" s="103"/>
      <c r="LNW77" s="103"/>
      <c r="LNX77" s="103"/>
      <c r="LNY77" s="103"/>
      <c r="LNZ77" s="103"/>
      <c r="LOA77" s="103"/>
      <c r="LOB77" s="103"/>
      <c r="LOC77" s="103"/>
      <c r="LOD77" s="103"/>
      <c r="LOE77" s="103"/>
      <c r="LOF77" s="103"/>
      <c r="LOG77" s="103"/>
      <c r="LOH77" s="103"/>
      <c r="LOI77" s="103"/>
      <c r="LOJ77" s="103"/>
      <c r="LOK77" s="103"/>
      <c r="LOL77" s="103"/>
      <c r="LOM77" s="103"/>
      <c r="LON77" s="103"/>
      <c r="LOO77" s="103"/>
      <c r="LOP77" s="103"/>
      <c r="LOQ77" s="103"/>
      <c r="LOR77" s="103"/>
      <c r="LOS77" s="103"/>
      <c r="LOT77" s="103"/>
      <c r="LOU77" s="103"/>
      <c r="LOV77" s="103"/>
      <c r="LOW77" s="103"/>
      <c r="LOX77" s="103"/>
      <c r="LOY77" s="103"/>
      <c r="LOZ77" s="103"/>
      <c r="LPA77" s="103"/>
      <c r="LPB77" s="103"/>
      <c r="LPC77" s="103"/>
      <c r="LPD77" s="103"/>
      <c r="LPE77" s="103"/>
      <c r="LPF77" s="103"/>
      <c r="LPG77" s="103"/>
      <c r="LPH77" s="103"/>
      <c r="LPI77" s="103"/>
      <c r="LPJ77" s="103"/>
      <c r="LPK77" s="103"/>
      <c r="LPL77" s="103"/>
      <c r="LPM77" s="103"/>
      <c r="LPN77" s="103"/>
      <c r="LPO77" s="103"/>
      <c r="LPP77" s="103"/>
      <c r="LPQ77" s="103"/>
      <c r="LPR77" s="103"/>
      <c r="LPS77" s="103"/>
      <c r="LPT77" s="103"/>
      <c r="LPU77" s="103"/>
      <c r="LPV77" s="103"/>
      <c r="LPW77" s="103"/>
      <c r="LPX77" s="103"/>
      <c r="LPY77" s="103"/>
      <c r="LPZ77" s="103"/>
      <c r="LQA77" s="103"/>
      <c r="LQB77" s="103"/>
      <c r="LQC77" s="103"/>
      <c r="LQD77" s="103"/>
      <c r="LQE77" s="103"/>
      <c r="LQF77" s="103"/>
      <c r="LQG77" s="103"/>
      <c r="LQH77" s="103"/>
      <c r="LQI77" s="103"/>
      <c r="LQJ77" s="103"/>
      <c r="LQK77" s="103"/>
      <c r="LQL77" s="103"/>
      <c r="LQM77" s="103"/>
      <c r="LQN77" s="103"/>
      <c r="LQO77" s="103"/>
      <c r="LQP77" s="103"/>
      <c r="LQQ77" s="103"/>
      <c r="LQR77" s="103"/>
      <c r="LQS77" s="103"/>
      <c r="LQT77" s="103"/>
      <c r="LQU77" s="103"/>
      <c r="LQV77" s="103"/>
      <c r="LQW77" s="103"/>
      <c r="LQX77" s="103"/>
      <c r="LQY77" s="103"/>
      <c r="LQZ77" s="103"/>
      <c r="LRA77" s="103"/>
      <c r="LRB77" s="103"/>
      <c r="LRC77" s="103"/>
      <c r="LRD77" s="103"/>
      <c r="LRE77" s="103"/>
      <c r="LRF77" s="103"/>
      <c r="LRG77" s="103"/>
      <c r="LRH77" s="103"/>
      <c r="LRI77" s="103"/>
      <c r="LRJ77" s="103"/>
      <c r="LRK77" s="103"/>
      <c r="LRL77" s="103"/>
      <c r="LRM77" s="103"/>
      <c r="LRN77" s="103"/>
      <c r="LRO77" s="103"/>
      <c r="LRP77" s="103"/>
      <c r="LRQ77" s="103"/>
      <c r="LRR77" s="103"/>
      <c r="LRS77" s="103"/>
      <c r="LRT77" s="103"/>
      <c r="LRU77" s="103"/>
      <c r="LRV77" s="103"/>
      <c r="LRW77" s="103"/>
      <c r="LRX77" s="103"/>
      <c r="LRY77" s="103"/>
      <c r="LRZ77" s="103"/>
      <c r="LSA77" s="103"/>
      <c r="LSB77" s="103"/>
      <c r="LSC77" s="103"/>
      <c r="LSD77" s="103"/>
      <c r="LSE77" s="103"/>
      <c r="LSF77" s="103"/>
      <c r="LSG77" s="103"/>
      <c r="LSH77" s="103"/>
      <c r="LSI77" s="103"/>
      <c r="LSJ77" s="103"/>
      <c r="LSK77" s="103"/>
      <c r="LSL77" s="103"/>
      <c r="LSM77" s="103"/>
      <c r="LSN77" s="103"/>
      <c r="LSO77" s="103"/>
      <c r="LSP77" s="103"/>
      <c r="LSQ77" s="103"/>
      <c r="LSR77" s="103"/>
      <c r="LSS77" s="103"/>
      <c r="LST77" s="103"/>
      <c r="LSU77" s="103"/>
      <c r="LSV77" s="103"/>
      <c r="LSW77" s="103"/>
      <c r="LSX77" s="103"/>
      <c r="LSY77" s="103"/>
      <c r="LSZ77" s="103"/>
      <c r="LTA77" s="103"/>
      <c r="LTB77" s="103"/>
      <c r="LTC77" s="103"/>
      <c r="LTD77" s="103"/>
      <c r="LTE77" s="103"/>
      <c r="LTF77" s="103"/>
      <c r="LTG77" s="103"/>
      <c r="LTH77" s="103"/>
      <c r="LTI77" s="103"/>
      <c r="LTJ77" s="103"/>
      <c r="LTK77" s="103"/>
      <c r="LTL77" s="103"/>
      <c r="LTM77" s="103"/>
      <c r="LTN77" s="103"/>
      <c r="LTO77" s="103"/>
      <c r="LTP77" s="103"/>
      <c r="LTQ77" s="103"/>
      <c r="LTR77" s="103"/>
      <c r="LTS77" s="103"/>
      <c r="LTT77" s="103"/>
      <c r="LTU77" s="103"/>
      <c r="LTV77" s="103"/>
      <c r="LTW77" s="103"/>
      <c r="LTX77" s="103"/>
      <c r="LTY77" s="103"/>
      <c r="LTZ77" s="103"/>
      <c r="LUA77" s="103"/>
      <c r="LUB77" s="103"/>
      <c r="LUC77" s="103"/>
      <c r="LUD77" s="103"/>
      <c r="LUE77" s="103"/>
      <c r="LUF77" s="103"/>
      <c r="LUG77" s="103"/>
      <c r="LUH77" s="103"/>
      <c r="LUI77" s="103"/>
      <c r="LUJ77" s="103"/>
      <c r="LUK77" s="103"/>
      <c r="LUL77" s="103"/>
      <c r="LUM77" s="103"/>
      <c r="LUN77" s="103"/>
      <c r="LUO77" s="103"/>
      <c r="LUP77" s="103"/>
      <c r="LUQ77" s="103"/>
      <c r="LUR77" s="103"/>
      <c r="LUS77" s="103"/>
      <c r="LUT77" s="103"/>
      <c r="LUU77" s="103"/>
      <c r="LUV77" s="103"/>
      <c r="LUW77" s="103"/>
      <c r="LUX77" s="103"/>
      <c r="LUY77" s="103"/>
      <c r="LUZ77" s="103"/>
      <c r="LVA77" s="103"/>
      <c r="LVB77" s="103"/>
      <c r="LVC77" s="103"/>
      <c r="LVD77" s="103"/>
      <c r="LVE77" s="103"/>
      <c r="LVF77" s="103"/>
      <c r="LVG77" s="103"/>
      <c r="LVH77" s="103"/>
      <c r="LVI77" s="103"/>
      <c r="LVJ77" s="103"/>
      <c r="LVK77" s="103"/>
      <c r="LVL77" s="103"/>
      <c r="LVM77" s="103"/>
      <c r="LVN77" s="103"/>
      <c r="LVO77" s="103"/>
      <c r="LVP77" s="103"/>
      <c r="LVQ77" s="103"/>
      <c r="LVR77" s="103"/>
      <c r="LVS77" s="103"/>
      <c r="LVT77" s="103"/>
      <c r="LVU77" s="103"/>
      <c r="LVV77" s="103"/>
      <c r="LVW77" s="103"/>
      <c r="LVX77" s="103"/>
      <c r="LVY77" s="103"/>
      <c r="LVZ77" s="103"/>
      <c r="LWA77" s="103"/>
      <c r="LWB77" s="103"/>
      <c r="LWC77" s="103"/>
      <c r="LWD77" s="103"/>
      <c r="LWE77" s="103"/>
      <c r="LWF77" s="103"/>
      <c r="LWG77" s="103"/>
      <c r="LWH77" s="103"/>
      <c r="LWI77" s="103"/>
      <c r="LWJ77" s="103"/>
      <c r="LWK77" s="103"/>
      <c r="LWL77" s="103"/>
      <c r="LWM77" s="103"/>
      <c r="LWN77" s="103"/>
      <c r="LWO77" s="103"/>
      <c r="LWP77" s="103"/>
      <c r="LWQ77" s="103"/>
      <c r="LWR77" s="103"/>
      <c r="LWS77" s="103"/>
      <c r="LWT77" s="103"/>
      <c r="LWU77" s="103"/>
      <c r="LWV77" s="103"/>
      <c r="LWW77" s="103"/>
      <c r="LWX77" s="103"/>
      <c r="LWY77" s="103"/>
      <c r="LWZ77" s="103"/>
      <c r="LXA77" s="103"/>
      <c r="LXB77" s="103"/>
      <c r="LXC77" s="103"/>
      <c r="LXD77" s="103"/>
      <c r="LXE77" s="103"/>
      <c r="LXF77" s="103"/>
      <c r="LXG77" s="103"/>
      <c r="LXH77" s="103"/>
      <c r="LXI77" s="103"/>
      <c r="LXJ77" s="103"/>
      <c r="LXK77" s="103"/>
      <c r="LXL77" s="103"/>
      <c r="LXM77" s="103"/>
      <c r="LXN77" s="103"/>
      <c r="LXO77" s="103"/>
      <c r="LXP77" s="103"/>
      <c r="LXQ77" s="103"/>
      <c r="LXR77" s="103"/>
      <c r="LXS77" s="103"/>
      <c r="LXT77" s="103"/>
      <c r="LXU77" s="103"/>
      <c r="LXV77" s="103"/>
      <c r="LXW77" s="103"/>
      <c r="LXX77" s="103"/>
      <c r="LXY77" s="103"/>
      <c r="LXZ77" s="103"/>
      <c r="LYA77" s="103"/>
      <c r="LYB77" s="103"/>
      <c r="LYC77" s="103"/>
      <c r="LYD77" s="103"/>
      <c r="LYE77" s="103"/>
      <c r="LYF77" s="103"/>
      <c r="LYG77" s="103"/>
      <c r="LYH77" s="103"/>
      <c r="LYI77" s="103"/>
      <c r="LYJ77" s="103"/>
      <c r="LYK77" s="103"/>
      <c r="LYL77" s="103"/>
      <c r="LYM77" s="103"/>
      <c r="LYN77" s="103"/>
      <c r="LYO77" s="103"/>
      <c r="LYP77" s="103"/>
      <c r="LYQ77" s="103"/>
      <c r="LYR77" s="103"/>
      <c r="LYS77" s="103"/>
      <c r="LYT77" s="103"/>
      <c r="LYU77" s="103"/>
      <c r="LYV77" s="103"/>
      <c r="LYW77" s="103"/>
      <c r="LYX77" s="103"/>
      <c r="LYY77" s="103"/>
      <c r="LYZ77" s="103"/>
      <c r="LZA77" s="103"/>
      <c r="LZB77" s="103"/>
      <c r="LZC77" s="103"/>
      <c r="LZD77" s="103"/>
      <c r="LZE77" s="103"/>
      <c r="LZF77" s="103"/>
      <c r="LZG77" s="103"/>
      <c r="LZH77" s="103"/>
      <c r="LZI77" s="103"/>
      <c r="LZJ77" s="103"/>
      <c r="LZK77" s="103"/>
      <c r="LZL77" s="103"/>
      <c r="LZM77" s="103"/>
      <c r="LZN77" s="103"/>
      <c r="LZO77" s="103"/>
      <c r="LZP77" s="103"/>
      <c r="LZQ77" s="103"/>
      <c r="LZR77" s="103"/>
      <c r="LZS77" s="103"/>
      <c r="LZT77" s="103"/>
      <c r="LZU77" s="103"/>
      <c r="LZV77" s="103"/>
      <c r="LZW77" s="103"/>
      <c r="LZX77" s="103"/>
      <c r="LZY77" s="103"/>
      <c r="LZZ77" s="103"/>
      <c r="MAA77" s="103"/>
      <c r="MAB77" s="103"/>
      <c r="MAC77" s="103"/>
      <c r="MAD77" s="103"/>
      <c r="MAE77" s="103"/>
      <c r="MAF77" s="103"/>
      <c r="MAG77" s="103"/>
      <c r="MAH77" s="103"/>
      <c r="MAI77" s="103"/>
      <c r="MAJ77" s="103"/>
      <c r="MAK77" s="103"/>
      <c r="MAL77" s="103"/>
      <c r="MAM77" s="103"/>
      <c r="MAN77" s="103"/>
      <c r="MAO77" s="103"/>
      <c r="MAP77" s="103"/>
      <c r="MAQ77" s="103"/>
      <c r="MAR77" s="103"/>
      <c r="MAS77" s="103"/>
      <c r="MAT77" s="103"/>
      <c r="MAU77" s="103"/>
      <c r="MAV77" s="103"/>
      <c r="MAW77" s="103"/>
      <c r="MAX77" s="103"/>
      <c r="MAY77" s="103"/>
      <c r="MAZ77" s="103"/>
      <c r="MBA77" s="103"/>
      <c r="MBB77" s="103"/>
      <c r="MBC77" s="103"/>
      <c r="MBD77" s="103"/>
      <c r="MBE77" s="103"/>
      <c r="MBF77" s="103"/>
      <c r="MBG77" s="103"/>
      <c r="MBH77" s="103"/>
      <c r="MBI77" s="103"/>
      <c r="MBJ77" s="103"/>
      <c r="MBK77" s="103"/>
      <c r="MBL77" s="103"/>
      <c r="MBM77" s="103"/>
      <c r="MBN77" s="103"/>
      <c r="MBO77" s="103"/>
      <c r="MBP77" s="103"/>
      <c r="MBQ77" s="103"/>
      <c r="MBR77" s="103"/>
      <c r="MBS77" s="103"/>
      <c r="MBT77" s="103"/>
      <c r="MBU77" s="103"/>
      <c r="MBV77" s="103"/>
      <c r="MBW77" s="103"/>
      <c r="MBX77" s="103"/>
      <c r="MBY77" s="103"/>
      <c r="MBZ77" s="103"/>
      <c r="MCA77" s="103"/>
      <c r="MCB77" s="103"/>
      <c r="MCC77" s="103"/>
      <c r="MCD77" s="103"/>
      <c r="MCE77" s="103"/>
      <c r="MCF77" s="103"/>
      <c r="MCG77" s="103"/>
      <c r="MCH77" s="103"/>
      <c r="MCI77" s="103"/>
      <c r="MCJ77" s="103"/>
      <c r="MCK77" s="103"/>
      <c r="MCL77" s="103"/>
      <c r="MCM77" s="103"/>
      <c r="MCN77" s="103"/>
      <c r="MCO77" s="103"/>
      <c r="MCP77" s="103"/>
      <c r="MCQ77" s="103"/>
      <c r="MCR77" s="103"/>
      <c r="MCS77" s="103"/>
      <c r="MCT77" s="103"/>
      <c r="MCU77" s="103"/>
      <c r="MCV77" s="103"/>
      <c r="MCW77" s="103"/>
      <c r="MCX77" s="103"/>
      <c r="MCY77" s="103"/>
      <c r="MCZ77" s="103"/>
      <c r="MDA77" s="103"/>
      <c r="MDB77" s="103"/>
      <c r="MDC77" s="103"/>
      <c r="MDD77" s="103"/>
      <c r="MDE77" s="103"/>
      <c r="MDF77" s="103"/>
      <c r="MDG77" s="103"/>
      <c r="MDH77" s="103"/>
      <c r="MDI77" s="103"/>
      <c r="MDJ77" s="103"/>
      <c r="MDK77" s="103"/>
      <c r="MDL77" s="103"/>
      <c r="MDM77" s="103"/>
      <c r="MDN77" s="103"/>
      <c r="MDO77" s="103"/>
      <c r="MDP77" s="103"/>
      <c r="MDQ77" s="103"/>
      <c r="MDR77" s="103"/>
      <c r="MDS77" s="103"/>
      <c r="MDT77" s="103"/>
      <c r="MDU77" s="103"/>
      <c r="MDV77" s="103"/>
      <c r="MDW77" s="103"/>
      <c r="MDX77" s="103"/>
      <c r="MDY77" s="103"/>
      <c r="MDZ77" s="103"/>
      <c r="MEA77" s="103"/>
      <c r="MEB77" s="103"/>
      <c r="MEC77" s="103"/>
      <c r="MED77" s="103"/>
      <c r="MEE77" s="103"/>
      <c r="MEF77" s="103"/>
      <c r="MEG77" s="103"/>
      <c r="MEH77" s="103"/>
      <c r="MEI77" s="103"/>
      <c r="MEJ77" s="103"/>
      <c r="MEK77" s="103"/>
      <c r="MEL77" s="103"/>
      <c r="MEM77" s="103"/>
      <c r="MEN77" s="103"/>
      <c r="MEO77" s="103"/>
      <c r="MEP77" s="103"/>
      <c r="MEQ77" s="103"/>
      <c r="MER77" s="103"/>
      <c r="MES77" s="103"/>
      <c r="MET77" s="103"/>
      <c r="MEU77" s="103"/>
      <c r="MEV77" s="103"/>
      <c r="MEW77" s="103"/>
      <c r="MEX77" s="103"/>
      <c r="MEY77" s="103"/>
      <c r="MEZ77" s="103"/>
      <c r="MFA77" s="103"/>
      <c r="MFB77" s="103"/>
      <c r="MFC77" s="103"/>
      <c r="MFD77" s="103"/>
      <c r="MFE77" s="103"/>
      <c r="MFF77" s="103"/>
      <c r="MFG77" s="103"/>
      <c r="MFH77" s="103"/>
      <c r="MFI77" s="103"/>
      <c r="MFJ77" s="103"/>
      <c r="MFK77" s="103"/>
      <c r="MFL77" s="103"/>
      <c r="MFM77" s="103"/>
      <c r="MFN77" s="103"/>
      <c r="MFO77" s="103"/>
      <c r="MFP77" s="103"/>
      <c r="MFQ77" s="103"/>
      <c r="MFR77" s="103"/>
      <c r="MFS77" s="103"/>
      <c r="MFT77" s="103"/>
      <c r="MFU77" s="103"/>
      <c r="MFV77" s="103"/>
      <c r="MFW77" s="103"/>
      <c r="MFX77" s="103"/>
      <c r="MFY77" s="103"/>
      <c r="MFZ77" s="103"/>
      <c r="MGA77" s="103"/>
      <c r="MGB77" s="103"/>
      <c r="MGC77" s="103"/>
      <c r="MGD77" s="103"/>
      <c r="MGE77" s="103"/>
      <c r="MGF77" s="103"/>
      <c r="MGG77" s="103"/>
      <c r="MGH77" s="103"/>
      <c r="MGI77" s="103"/>
      <c r="MGJ77" s="103"/>
      <c r="MGK77" s="103"/>
      <c r="MGL77" s="103"/>
      <c r="MGM77" s="103"/>
      <c r="MGN77" s="103"/>
      <c r="MGO77" s="103"/>
      <c r="MGP77" s="103"/>
      <c r="MGQ77" s="103"/>
      <c r="MGR77" s="103"/>
      <c r="MGS77" s="103"/>
      <c r="MGT77" s="103"/>
      <c r="MGU77" s="103"/>
      <c r="MGV77" s="103"/>
      <c r="MGW77" s="103"/>
      <c r="MGX77" s="103"/>
      <c r="MGY77" s="103"/>
      <c r="MGZ77" s="103"/>
      <c r="MHA77" s="103"/>
      <c r="MHB77" s="103"/>
      <c r="MHC77" s="103"/>
      <c r="MHD77" s="103"/>
      <c r="MHE77" s="103"/>
      <c r="MHF77" s="103"/>
      <c r="MHG77" s="103"/>
      <c r="MHH77" s="103"/>
      <c r="MHI77" s="103"/>
      <c r="MHJ77" s="103"/>
      <c r="MHK77" s="103"/>
      <c r="MHL77" s="103"/>
      <c r="MHM77" s="103"/>
      <c r="MHN77" s="103"/>
      <c r="MHO77" s="103"/>
      <c r="MHP77" s="103"/>
      <c r="MHQ77" s="103"/>
      <c r="MHR77" s="103"/>
      <c r="MHS77" s="103"/>
      <c r="MHT77" s="103"/>
      <c r="MHU77" s="103"/>
      <c r="MHV77" s="103"/>
      <c r="MHW77" s="103"/>
      <c r="MHX77" s="103"/>
      <c r="MHY77" s="103"/>
      <c r="MHZ77" s="103"/>
      <c r="MIA77" s="103"/>
      <c r="MIB77" s="103"/>
      <c r="MIC77" s="103"/>
      <c r="MID77" s="103"/>
      <c r="MIE77" s="103"/>
      <c r="MIF77" s="103"/>
      <c r="MIG77" s="103"/>
      <c r="MIH77" s="103"/>
      <c r="MII77" s="103"/>
      <c r="MIJ77" s="103"/>
      <c r="MIK77" s="103"/>
      <c r="MIL77" s="103"/>
      <c r="MIM77" s="103"/>
      <c r="MIN77" s="103"/>
      <c r="MIO77" s="103"/>
      <c r="MIP77" s="103"/>
      <c r="MIQ77" s="103"/>
      <c r="MIR77" s="103"/>
      <c r="MIS77" s="103"/>
      <c r="MIT77" s="103"/>
      <c r="MIU77" s="103"/>
      <c r="MIV77" s="103"/>
      <c r="MIW77" s="103"/>
      <c r="MIX77" s="103"/>
      <c r="MIY77" s="103"/>
      <c r="MIZ77" s="103"/>
      <c r="MJA77" s="103"/>
      <c r="MJB77" s="103"/>
      <c r="MJC77" s="103"/>
      <c r="MJD77" s="103"/>
      <c r="MJE77" s="103"/>
      <c r="MJF77" s="103"/>
      <c r="MJG77" s="103"/>
      <c r="MJH77" s="103"/>
      <c r="MJI77" s="103"/>
      <c r="MJJ77" s="103"/>
      <c r="MJK77" s="103"/>
      <c r="MJL77" s="103"/>
      <c r="MJM77" s="103"/>
      <c r="MJN77" s="103"/>
      <c r="MJO77" s="103"/>
      <c r="MJP77" s="103"/>
      <c r="MJQ77" s="103"/>
      <c r="MJR77" s="103"/>
      <c r="MJS77" s="103"/>
      <c r="MJT77" s="103"/>
      <c r="MJU77" s="103"/>
      <c r="MJV77" s="103"/>
      <c r="MJW77" s="103"/>
      <c r="MJX77" s="103"/>
      <c r="MJY77" s="103"/>
      <c r="MJZ77" s="103"/>
      <c r="MKA77" s="103"/>
      <c r="MKB77" s="103"/>
      <c r="MKC77" s="103"/>
      <c r="MKD77" s="103"/>
      <c r="MKE77" s="103"/>
      <c r="MKF77" s="103"/>
      <c r="MKG77" s="103"/>
      <c r="MKH77" s="103"/>
      <c r="MKI77" s="103"/>
      <c r="MKJ77" s="103"/>
      <c r="MKK77" s="103"/>
      <c r="MKL77" s="103"/>
      <c r="MKM77" s="103"/>
      <c r="MKN77" s="103"/>
      <c r="MKO77" s="103"/>
      <c r="MKP77" s="103"/>
      <c r="MKQ77" s="103"/>
      <c r="MKR77" s="103"/>
      <c r="MKS77" s="103"/>
      <c r="MKT77" s="103"/>
      <c r="MKU77" s="103"/>
      <c r="MKV77" s="103"/>
      <c r="MKW77" s="103"/>
      <c r="MKX77" s="103"/>
      <c r="MKY77" s="103"/>
      <c r="MKZ77" s="103"/>
      <c r="MLA77" s="103"/>
      <c r="MLB77" s="103"/>
      <c r="MLC77" s="103"/>
      <c r="MLD77" s="103"/>
      <c r="MLE77" s="103"/>
      <c r="MLF77" s="103"/>
      <c r="MLG77" s="103"/>
      <c r="MLH77" s="103"/>
      <c r="MLI77" s="103"/>
      <c r="MLJ77" s="103"/>
      <c r="MLK77" s="103"/>
      <c r="MLL77" s="103"/>
      <c r="MLM77" s="103"/>
      <c r="MLN77" s="103"/>
      <c r="MLO77" s="103"/>
      <c r="MLP77" s="103"/>
      <c r="MLQ77" s="103"/>
      <c r="MLR77" s="103"/>
      <c r="MLS77" s="103"/>
      <c r="MLT77" s="103"/>
      <c r="MLU77" s="103"/>
      <c r="MLV77" s="103"/>
      <c r="MLW77" s="103"/>
      <c r="MLX77" s="103"/>
      <c r="MLY77" s="103"/>
      <c r="MLZ77" s="103"/>
      <c r="MMA77" s="103"/>
      <c r="MMB77" s="103"/>
      <c r="MMC77" s="103"/>
      <c r="MMD77" s="103"/>
      <c r="MME77" s="103"/>
      <c r="MMF77" s="103"/>
      <c r="MMG77" s="103"/>
      <c r="MMH77" s="103"/>
      <c r="MMI77" s="103"/>
      <c r="MMJ77" s="103"/>
      <c r="MMK77" s="103"/>
      <c r="MML77" s="103"/>
      <c r="MMM77" s="103"/>
      <c r="MMN77" s="103"/>
      <c r="MMO77" s="103"/>
      <c r="MMP77" s="103"/>
      <c r="MMQ77" s="103"/>
      <c r="MMR77" s="103"/>
      <c r="MMS77" s="103"/>
      <c r="MMT77" s="103"/>
      <c r="MMU77" s="103"/>
      <c r="MMV77" s="103"/>
      <c r="MMW77" s="103"/>
      <c r="MMX77" s="103"/>
      <c r="MMY77" s="103"/>
      <c r="MMZ77" s="103"/>
      <c r="MNA77" s="103"/>
      <c r="MNB77" s="103"/>
      <c r="MNC77" s="103"/>
      <c r="MND77" s="103"/>
      <c r="MNE77" s="103"/>
      <c r="MNF77" s="103"/>
      <c r="MNG77" s="103"/>
      <c r="MNH77" s="103"/>
      <c r="MNI77" s="103"/>
      <c r="MNJ77" s="103"/>
      <c r="MNK77" s="103"/>
      <c r="MNL77" s="103"/>
      <c r="MNM77" s="103"/>
      <c r="MNN77" s="103"/>
      <c r="MNO77" s="103"/>
      <c r="MNP77" s="103"/>
      <c r="MNQ77" s="103"/>
      <c r="MNR77" s="103"/>
      <c r="MNS77" s="103"/>
      <c r="MNT77" s="103"/>
      <c r="MNU77" s="103"/>
      <c r="MNV77" s="103"/>
      <c r="MNW77" s="103"/>
      <c r="MNX77" s="103"/>
      <c r="MNY77" s="103"/>
      <c r="MNZ77" s="103"/>
      <c r="MOA77" s="103"/>
      <c r="MOB77" s="103"/>
      <c r="MOC77" s="103"/>
      <c r="MOD77" s="103"/>
      <c r="MOE77" s="103"/>
      <c r="MOF77" s="103"/>
      <c r="MOG77" s="103"/>
      <c r="MOH77" s="103"/>
      <c r="MOI77" s="103"/>
      <c r="MOJ77" s="103"/>
      <c r="MOK77" s="103"/>
      <c r="MOL77" s="103"/>
      <c r="MOM77" s="103"/>
      <c r="MON77" s="103"/>
      <c r="MOO77" s="103"/>
      <c r="MOP77" s="103"/>
      <c r="MOQ77" s="103"/>
      <c r="MOR77" s="103"/>
      <c r="MOS77" s="103"/>
      <c r="MOT77" s="103"/>
      <c r="MOU77" s="103"/>
      <c r="MOV77" s="103"/>
      <c r="MOW77" s="103"/>
      <c r="MOX77" s="103"/>
      <c r="MOY77" s="103"/>
      <c r="MOZ77" s="103"/>
      <c r="MPA77" s="103"/>
      <c r="MPB77" s="103"/>
      <c r="MPC77" s="103"/>
      <c r="MPD77" s="103"/>
      <c r="MPE77" s="103"/>
      <c r="MPF77" s="103"/>
      <c r="MPG77" s="103"/>
      <c r="MPH77" s="103"/>
      <c r="MPI77" s="103"/>
      <c r="MPJ77" s="103"/>
      <c r="MPK77" s="103"/>
      <c r="MPL77" s="103"/>
      <c r="MPM77" s="103"/>
      <c r="MPN77" s="103"/>
      <c r="MPO77" s="103"/>
      <c r="MPP77" s="103"/>
      <c r="MPQ77" s="103"/>
      <c r="MPR77" s="103"/>
      <c r="MPS77" s="103"/>
      <c r="MPT77" s="103"/>
      <c r="MPU77" s="103"/>
      <c r="MPV77" s="103"/>
      <c r="MPW77" s="103"/>
      <c r="MPX77" s="103"/>
      <c r="MPY77" s="103"/>
      <c r="MPZ77" s="103"/>
      <c r="MQA77" s="103"/>
      <c r="MQB77" s="103"/>
      <c r="MQC77" s="103"/>
      <c r="MQD77" s="103"/>
      <c r="MQE77" s="103"/>
      <c r="MQF77" s="103"/>
      <c r="MQG77" s="103"/>
      <c r="MQH77" s="103"/>
      <c r="MQI77" s="103"/>
      <c r="MQJ77" s="103"/>
      <c r="MQK77" s="103"/>
      <c r="MQL77" s="103"/>
      <c r="MQM77" s="103"/>
      <c r="MQN77" s="103"/>
      <c r="MQO77" s="103"/>
      <c r="MQP77" s="103"/>
      <c r="MQQ77" s="103"/>
      <c r="MQR77" s="103"/>
      <c r="MQS77" s="103"/>
      <c r="MQT77" s="103"/>
      <c r="MQU77" s="103"/>
      <c r="MQV77" s="103"/>
      <c r="MQW77" s="103"/>
      <c r="MQX77" s="103"/>
      <c r="MQY77" s="103"/>
      <c r="MQZ77" s="103"/>
      <c r="MRA77" s="103"/>
      <c r="MRB77" s="103"/>
      <c r="MRC77" s="103"/>
      <c r="MRD77" s="103"/>
      <c r="MRE77" s="103"/>
      <c r="MRF77" s="103"/>
      <c r="MRG77" s="103"/>
      <c r="MRH77" s="103"/>
      <c r="MRI77" s="103"/>
      <c r="MRJ77" s="103"/>
      <c r="MRK77" s="103"/>
      <c r="MRL77" s="103"/>
      <c r="MRM77" s="103"/>
      <c r="MRN77" s="103"/>
      <c r="MRO77" s="103"/>
      <c r="MRP77" s="103"/>
      <c r="MRQ77" s="103"/>
      <c r="MRR77" s="103"/>
      <c r="MRS77" s="103"/>
      <c r="MRT77" s="103"/>
      <c r="MRU77" s="103"/>
      <c r="MRV77" s="103"/>
      <c r="MRW77" s="103"/>
      <c r="MRX77" s="103"/>
      <c r="MRY77" s="103"/>
      <c r="MRZ77" s="103"/>
      <c r="MSA77" s="103"/>
      <c r="MSB77" s="103"/>
      <c r="MSC77" s="103"/>
      <c r="MSD77" s="103"/>
      <c r="MSE77" s="103"/>
      <c r="MSF77" s="103"/>
      <c r="MSG77" s="103"/>
      <c r="MSH77" s="103"/>
      <c r="MSI77" s="103"/>
      <c r="MSJ77" s="103"/>
      <c r="MSK77" s="103"/>
      <c r="MSL77" s="103"/>
      <c r="MSM77" s="103"/>
      <c r="MSN77" s="103"/>
      <c r="MSO77" s="103"/>
      <c r="MSP77" s="103"/>
      <c r="MSQ77" s="103"/>
      <c r="MSR77" s="103"/>
      <c r="MSS77" s="103"/>
      <c r="MST77" s="103"/>
      <c r="MSU77" s="103"/>
      <c r="MSV77" s="103"/>
      <c r="MSW77" s="103"/>
      <c r="MSX77" s="103"/>
      <c r="MSY77" s="103"/>
      <c r="MSZ77" s="103"/>
      <c r="MTA77" s="103"/>
      <c r="MTB77" s="103"/>
      <c r="MTC77" s="103"/>
      <c r="MTD77" s="103"/>
      <c r="MTE77" s="103"/>
      <c r="MTF77" s="103"/>
      <c r="MTG77" s="103"/>
      <c r="MTH77" s="103"/>
      <c r="MTI77" s="103"/>
      <c r="MTJ77" s="103"/>
      <c r="MTK77" s="103"/>
      <c r="MTL77" s="103"/>
      <c r="MTM77" s="103"/>
      <c r="MTN77" s="103"/>
      <c r="MTO77" s="103"/>
      <c r="MTP77" s="103"/>
      <c r="MTQ77" s="103"/>
      <c r="MTR77" s="103"/>
      <c r="MTS77" s="103"/>
      <c r="MTT77" s="103"/>
      <c r="MTU77" s="103"/>
      <c r="MTV77" s="103"/>
      <c r="MTW77" s="103"/>
      <c r="MTX77" s="103"/>
      <c r="MTY77" s="103"/>
      <c r="MTZ77" s="103"/>
      <c r="MUA77" s="103"/>
      <c r="MUB77" s="103"/>
      <c r="MUC77" s="103"/>
      <c r="MUD77" s="103"/>
      <c r="MUE77" s="103"/>
      <c r="MUF77" s="103"/>
      <c r="MUG77" s="103"/>
      <c r="MUH77" s="103"/>
      <c r="MUI77" s="103"/>
      <c r="MUJ77" s="103"/>
      <c r="MUK77" s="103"/>
      <c r="MUL77" s="103"/>
      <c r="MUM77" s="103"/>
      <c r="MUN77" s="103"/>
      <c r="MUO77" s="103"/>
      <c r="MUP77" s="103"/>
      <c r="MUQ77" s="103"/>
      <c r="MUR77" s="103"/>
      <c r="MUS77" s="103"/>
      <c r="MUT77" s="103"/>
      <c r="MUU77" s="103"/>
      <c r="MUV77" s="103"/>
      <c r="MUW77" s="103"/>
      <c r="MUX77" s="103"/>
      <c r="MUY77" s="103"/>
      <c r="MUZ77" s="103"/>
      <c r="MVA77" s="103"/>
      <c r="MVB77" s="103"/>
      <c r="MVC77" s="103"/>
      <c r="MVD77" s="103"/>
      <c r="MVE77" s="103"/>
      <c r="MVF77" s="103"/>
      <c r="MVG77" s="103"/>
      <c r="MVH77" s="103"/>
      <c r="MVI77" s="103"/>
      <c r="MVJ77" s="103"/>
      <c r="MVK77" s="103"/>
      <c r="MVL77" s="103"/>
      <c r="MVM77" s="103"/>
      <c r="MVN77" s="103"/>
      <c r="MVO77" s="103"/>
      <c r="MVP77" s="103"/>
      <c r="MVQ77" s="103"/>
      <c r="MVR77" s="103"/>
      <c r="MVS77" s="103"/>
      <c r="MVT77" s="103"/>
      <c r="MVU77" s="103"/>
      <c r="MVV77" s="103"/>
      <c r="MVW77" s="103"/>
      <c r="MVX77" s="103"/>
      <c r="MVY77" s="103"/>
      <c r="MVZ77" s="103"/>
      <c r="MWA77" s="103"/>
      <c r="MWB77" s="103"/>
      <c r="MWC77" s="103"/>
      <c r="MWD77" s="103"/>
      <c r="MWE77" s="103"/>
      <c r="MWF77" s="103"/>
      <c r="MWG77" s="103"/>
      <c r="MWH77" s="103"/>
      <c r="MWI77" s="103"/>
      <c r="MWJ77" s="103"/>
      <c r="MWK77" s="103"/>
      <c r="MWL77" s="103"/>
      <c r="MWM77" s="103"/>
      <c r="MWN77" s="103"/>
      <c r="MWO77" s="103"/>
      <c r="MWP77" s="103"/>
      <c r="MWQ77" s="103"/>
      <c r="MWR77" s="103"/>
      <c r="MWS77" s="103"/>
      <c r="MWT77" s="103"/>
      <c r="MWU77" s="103"/>
      <c r="MWV77" s="103"/>
      <c r="MWW77" s="103"/>
      <c r="MWX77" s="103"/>
      <c r="MWY77" s="103"/>
      <c r="MWZ77" s="103"/>
      <c r="MXA77" s="103"/>
      <c r="MXB77" s="103"/>
      <c r="MXC77" s="103"/>
      <c r="MXD77" s="103"/>
      <c r="MXE77" s="103"/>
      <c r="MXF77" s="103"/>
      <c r="MXG77" s="103"/>
      <c r="MXH77" s="103"/>
      <c r="MXI77" s="103"/>
      <c r="MXJ77" s="103"/>
      <c r="MXK77" s="103"/>
      <c r="MXL77" s="103"/>
      <c r="MXM77" s="103"/>
      <c r="MXN77" s="103"/>
      <c r="MXO77" s="103"/>
      <c r="MXP77" s="103"/>
      <c r="MXQ77" s="103"/>
      <c r="MXR77" s="103"/>
      <c r="MXS77" s="103"/>
      <c r="MXT77" s="103"/>
      <c r="MXU77" s="103"/>
      <c r="MXV77" s="103"/>
      <c r="MXW77" s="103"/>
      <c r="MXX77" s="103"/>
      <c r="MXY77" s="103"/>
      <c r="MXZ77" s="103"/>
      <c r="MYA77" s="103"/>
      <c r="MYB77" s="103"/>
      <c r="MYC77" s="103"/>
      <c r="MYD77" s="103"/>
      <c r="MYE77" s="103"/>
      <c r="MYF77" s="103"/>
      <c r="MYG77" s="103"/>
      <c r="MYH77" s="103"/>
      <c r="MYI77" s="103"/>
      <c r="MYJ77" s="103"/>
      <c r="MYK77" s="103"/>
      <c r="MYL77" s="103"/>
      <c r="MYM77" s="103"/>
      <c r="MYN77" s="103"/>
      <c r="MYO77" s="103"/>
      <c r="MYP77" s="103"/>
      <c r="MYQ77" s="103"/>
      <c r="MYR77" s="103"/>
      <c r="MYS77" s="103"/>
      <c r="MYT77" s="103"/>
      <c r="MYU77" s="103"/>
      <c r="MYV77" s="103"/>
      <c r="MYW77" s="103"/>
      <c r="MYX77" s="103"/>
      <c r="MYY77" s="103"/>
      <c r="MYZ77" s="103"/>
      <c r="MZA77" s="103"/>
      <c r="MZB77" s="103"/>
      <c r="MZC77" s="103"/>
      <c r="MZD77" s="103"/>
      <c r="MZE77" s="103"/>
      <c r="MZF77" s="103"/>
      <c r="MZG77" s="103"/>
      <c r="MZH77" s="103"/>
      <c r="MZI77" s="103"/>
      <c r="MZJ77" s="103"/>
      <c r="MZK77" s="103"/>
      <c r="MZL77" s="103"/>
      <c r="MZM77" s="103"/>
      <c r="MZN77" s="103"/>
      <c r="MZO77" s="103"/>
      <c r="MZP77" s="103"/>
      <c r="MZQ77" s="103"/>
      <c r="MZR77" s="103"/>
      <c r="MZS77" s="103"/>
      <c r="MZT77" s="103"/>
      <c r="MZU77" s="103"/>
      <c r="MZV77" s="103"/>
      <c r="MZW77" s="103"/>
      <c r="MZX77" s="103"/>
      <c r="MZY77" s="103"/>
      <c r="MZZ77" s="103"/>
      <c r="NAA77" s="103"/>
      <c r="NAB77" s="103"/>
      <c r="NAC77" s="103"/>
      <c r="NAD77" s="103"/>
      <c r="NAE77" s="103"/>
      <c r="NAF77" s="103"/>
      <c r="NAG77" s="103"/>
      <c r="NAH77" s="103"/>
      <c r="NAI77" s="103"/>
      <c r="NAJ77" s="103"/>
      <c r="NAK77" s="103"/>
      <c r="NAL77" s="103"/>
      <c r="NAM77" s="103"/>
      <c r="NAN77" s="103"/>
      <c r="NAO77" s="103"/>
      <c r="NAP77" s="103"/>
      <c r="NAQ77" s="103"/>
      <c r="NAR77" s="103"/>
      <c r="NAS77" s="103"/>
      <c r="NAT77" s="103"/>
      <c r="NAU77" s="103"/>
      <c r="NAV77" s="103"/>
      <c r="NAW77" s="103"/>
      <c r="NAX77" s="103"/>
      <c r="NAY77" s="103"/>
      <c r="NAZ77" s="103"/>
      <c r="NBA77" s="103"/>
      <c r="NBB77" s="103"/>
      <c r="NBC77" s="103"/>
      <c r="NBD77" s="103"/>
      <c r="NBE77" s="103"/>
      <c r="NBF77" s="103"/>
      <c r="NBG77" s="103"/>
      <c r="NBH77" s="103"/>
      <c r="NBI77" s="103"/>
      <c r="NBJ77" s="103"/>
      <c r="NBK77" s="103"/>
      <c r="NBL77" s="103"/>
      <c r="NBM77" s="103"/>
      <c r="NBN77" s="103"/>
      <c r="NBO77" s="103"/>
      <c r="NBP77" s="103"/>
      <c r="NBQ77" s="103"/>
      <c r="NBR77" s="103"/>
      <c r="NBS77" s="103"/>
      <c r="NBT77" s="103"/>
      <c r="NBU77" s="103"/>
      <c r="NBV77" s="103"/>
      <c r="NBW77" s="103"/>
      <c r="NBX77" s="103"/>
      <c r="NBY77" s="103"/>
      <c r="NBZ77" s="103"/>
      <c r="NCA77" s="103"/>
      <c r="NCB77" s="103"/>
      <c r="NCC77" s="103"/>
      <c r="NCD77" s="103"/>
      <c r="NCE77" s="103"/>
      <c r="NCF77" s="103"/>
      <c r="NCG77" s="103"/>
      <c r="NCH77" s="103"/>
      <c r="NCI77" s="103"/>
      <c r="NCJ77" s="103"/>
      <c r="NCK77" s="103"/>
      <c r="NCL77" s="103"/>
      <c r="NCM77" s="103"/>
      <c r="NCN77" s="103"/>
      <c r="NCO77" s="103"/>
      <c r="NCP77" s="103"/>
      <c r="NCQ77" s="103"/>
      <c r="NCR77" s="103"/>
      <c r="NCS77" s="103"/>
      <c r="NCT77" s="103"/>
      <c r="NCU77" s="103"/>
      <c r="NCV77" s="103"/>
      <c r="NCW77" s="103"/>
      <c r="NCX77" s="103"/>
      <c r="NCY77" s="103"/>
      <c r="NCZ77" s="103"/>
      <c r="NDA77" s="103"/>
      <c r="NDB77" s="103"/>
      <c r="NDC77" s="103"/>
      <c r="NDD77" s="103"/>
      <c r="NDE77" s="103"/>
      <c r="NDF77" s="103"/>
      <c r="NDG77" s="103"/>
      <c r="NDH77" s="103"/>
      <c r="NDI77" s="103"/>
      <c r="NDJ77" s="103"/>
      <c r="NDK77" s="103"/>
      <c r="NDL77" s="103"/>
      <c r="NDM77" s="103"/>
      <c r="NDN77" s="103"/>
      <c r="NDO77" s="103"/>
      <c r="NDP77" s="103"/>
      <c r="NDQ77" s="103"/>
      <c r="NDR77" s="103"/>
      <c r="NDS77" s="103"/>
      <c r="NDT77" s="103"/>
      <c r="NDU77" s="103"/>
      <c r="NDV77" s="103"/>
      <c r="NDW77" s="103"/>
      <c r="NDX77" s="103"/>
      <c r="NDY77" s="103"/>
      <c r="NDZ77" s="103"/>
      <c r="NEA77" s="103"/>
      <c r="NEB77" s="103"/>
      <c r="NEC77" s="103"/>
      <c r="NED77" s="103"/>
      <c r="NEE77" s="103"/>
      <c r="NEF77" s="103"/>
      <c r="NEG77" s="103"/>
      <c r="NEH77" s="103"/>
      <c r="NEI77" s="103"/>
      <c r="NEJ77" s="103"/>
      <c r="NEK77" s="103"/>
      <c r="NEL77" s="103"/>
      <c r="NEM77" s="103"/>
      <c r="NEN77" s="103"/>
      <c r="NEO77" s="103"/>
      <c r="NEP77" s="103"/>
      <c r="NEQ77" s="103"/>
      <c r="NER77" s="103"/>
      <c r="NES77" s="103"/>
      <c r="NET77" s="103"/>
      <c r="NEU77" s="103"/>
      <c r="NEV77" s="103"/>
      <c r="NEW77" s="103"/>
      <c r="NEX77" s="103"/>
      <c r="NEY77" s="103"/>
      <c r="NEZ77" s="103"/>
      <c r="NFA77" s="103"/>
      <c r="NFB77" s="103"/>
      <c r="NFC77" s="103"/>
      <c r="NFD77" s="103"/>
      <c r="NFE77" s="103"/>
      <c r="NFF77" s="103"/>
      <c r="NFG77" s="103"/>
      <c r="NFH77" s="103"/>
      <c r="NFI77" s="103"/>
      <c r="NFJ77" s="103"/>
      <c r="NFK77" s="103"/>
      <c r="NFL77" s="103"/>
      <c r="NFM77" s="103"/>
      <c r="NFN77" s="103"/>
      <c r="NFO77" s="103"/>
      <c r="NFP77" s="103"/>
      <c r="NFQ77" s="103"/>
      <c r="NFR77" s="103"/>
      <c r="NFS77" s="103"/>
      <c r="NFT77" s="103"/>
      <c r="NFU77" s="103"/>
      <c r="NFV77" s="103"/>
      <c r="NFW77" s="103"/>
      <c r="NFX77" s="103"/>
      <c r="NFY77" s="103"/>
      <c r="NFZ77" s="103"/>
      <c r="NGA77" s="103"/>
      <c r="NGB77" s="103"/>
      <c r="NGC77" s="103"/>
      <c r="NGD77" s="103"/>
      <c r="NGE77" s="103"/>
      <c r="NGF77" s="103"/>
      <c r="NGG77" s="103"/>
      <c r="NGH77" s="103"/>
      <c r="NGI77" s="103"/>
      <c r="NGJ77" s="103"/>
      <c r="NGK77" s="103"/>
      <c r="NGL77" s="103"/>
      <c r="NGM77" s="103"/>
      <c r="NGN77" s="103"/>
      <c r="NGO77" s="103"/>
      <c r="NGP77" s="103"/>
      <c r="NGQ77" s="103"/>
      <c r="NGR77" s="103"/>
      <c r="NGS77" s="103"/>
      <c r="NGT77" s="103"/>
      <c r="NGU77" s="103"/>
      <c r="NGV77" s="103"/>
      <c r="NGW77" s="103"/>
      <c r="NGX77" s="103"/>
      <c r="NGY77" s="103"/>
      <c r="NGZ77" s="103"/>
      <c r="NHA77" s="103"/>
      <c r="NHB77" s="103"/>
      <c r="NHC77" s="103"/>
      <c r="NHD77" s="103"/>
      <c r="NHE77" s="103"/>
      <c r="NHF77" s="103"/>
      <c r="NHG77" s="103"/>
      <c r="NHH77" s="103"/>
      <c r="NHI77" s="103"/>
      <c r="NHJ77" s="103"/>
      <c r="NHK77" s="103"/>
      <c r="NHL77" s="103"/>
      <c r="NHM77" s="103"/>
      <c r="NHN77" s="103"/>
      <c r="NHO77" s="103"/>
      <c r="NHP77" s="103"/>
      <c r="NHQ77" s="103"/>
      <c r="NHR77" s="103"/>
      <c r="NHS77" s="103"/>
      <c r="NHT77" s="103"/>
      <c r="NHU77" s="103"/>
      <c r="NHV77" s="103"/>
      <c r="NHW77" s="103"/>
      <c r="NHX77" s="103"/>
      <c r="NHY77" s="103"/>
      <c r="NHZ77" s="103"/>
      <c r="NIA77" s="103"/>
      <c r="NIB77" s="103"/>
      <c r="NIC77" s="103"/>
      <c r="NID77" s="103"/>
      <c r="NIE77" s="103"/>
      <c r="NIF77" s="103"/>
      <c r="NIG77" s="103"/>
      <c r="NIH77" s="103"/>
      <c r="NII77" s="103"/>
      <c r="NIJ77" s="103"/>
      <c r="NIK77" s="103"/>
      <c r="NIL77" s="103"/>
      <c r="NIM77" s="103"/>
      <c r="NIN77" s="103"/>
      <c r="NIO77" s="103"/>
      <c r="NIP77" s="103"/>
      <c r="NIQ77" s="103"/>
      <c r="NIR77" s="103"/>
      <c r="NIS77" s="103"/>
      <c r="NIT77" s="103"/>
      <c r="NIU77" s="103"/>
      <c r="NIV77" s="103"/>
      <c r="NIW77" s="103"/>
      <c r="NIX77" s="103"/>
      <c r="NIY77" s="103"/>
      <c r="NIZ77" s="103"/>
      <c r="NJA77" s="103"/>
      <c r="NJB77" s="103"/>
      <c r="NJC77" s="103"/>
      <c r="NJD77" s="103"/>
      <c r="NJE77" s="103"/>
      <c r="NJF77" s="103"/>
      <c r="NJG77" s="103"/>
      <c r="NJH77" s="103"/>
      <c r="NJI77" s="103"/>
      <c r="NJJ77" s="103"/>
      <c r="NJK77" s="103"/>
      <c r="NJL77" s="103"/>
      <c r="NJM77" s="103"/>
      <c r="NJN77" s="103"/>
      <c r="NJO77" s="103"/>
      <c r="NJP77" s="103"/>
      <c r="NJQ77" s="103"/>
      <c r="NJR77" s="103"/>
      <c r="NJS77" s="103"/>
      <c r="NJT77" s="103"/>
      <c r="NJU77" s="103"/>
      <c r="NJV77" s="103"/>
      <c r="NJW77" s="103"/>
      <c r="NJX77" s="103"/>
      <c r="NJY77" s="103"/>
      <c r="NJZ77" s="103"/>
      <c r="NKA77" s="103"/>
      <c r="NKB77" s="103"/>
      <c r="NKC77" s="103"/>
      <c r="NKD77" s="103"/>
      <c r="NKE77" s="103"/>
      <c r="NKF77" s="103"/>
      <c r="NKG77" s="103"/>
      <c r="NKH77" s="103"/>
      <c r="NKI77" s="103"/>
      <c r="NKJ77" s="103"/>
      <c r="NKK77" s="103"/>
      <c r="NKL77" s="103"/>
      <c r="NKM77" s="103"/>
      <c r="NKN77" s="103"/>
      <c r="NKO77" s="103"/>
      <c r="NKP77" s="103"/>
      <c r="NKQ77" s="103"/>
      <c r="NKR77" s="103"/>
      <c r="NKS77" s="103"/>
      <c r="NKT77" s="103"/>
      <c r="NKU77" s="103"/>
      <c r="NKV77" s="103"/>
      <c r="NKW77" s="103"/>
      <c r="NKX77" s="103"/>
      <c r="NKY77" s="103"/>
      <c r="NKZ77" s="103"/>
      <c r="NLA77" s="103"/>
      <c r="NLB77" s="103"/>
      <c r="NLC77" s="103"/>
      <c r="NLD77" s="103"/>
      <c r="NLE77" s="103"/>
      <c r="NLF77" s="103"/>
      <c r="NLG77" s="103"/>
      <c r="NLH77" s="103"/>
      <c r="NLI77" s="103"/>
      <c r="NLJ77" s="103"/>
      <c r="NLK77" s="103"/>
      <c r="NLL77" s="103"/>
      <c r="NLM77" s="103"/>
      <c r="NLN77" s="103"/>
      <c r="NLO77" s="103"/>
      <c r="NLP77" s="103"/>
      <c r="NLQ77" s="103"/>
      <c r="NLR77" s="103"/>
      <c r="NLS77" s="103"/>
      <c r="NLT77" s="103"/>
      <c r="NLU77" s="103"/>
      <c r="NLV77" s="103"/>
      <c r="NLW77" s="103"/>
      <c r="NLX77" s="103"/>
      <c r="NLY77" s="103"/>
      <c r="NLZ77" s="103"/>
      <c r="NMA77" s="103"/>
      <c r="NMB77" s="103"/>
      <c r="NMC77" s="103"/>
      <c r="NMD77" s="103"/>
      <c r="NME77" s="103"/>
      <c r="NMF77" s="103"/>
      <c r="NMG77" s="103"/>
      <c r="NMH77" s="103"/>
      <c r="NMI77" s="103"/>
      <c r="NMJ77" s="103"/>
      <c r="NMK77" s="103"/>
      <c r="NML77" s="103"/>
      <c r="NMM77" s="103"/>
      <c r="NMN77" s="103"/>
      <c r="NMO77" s="103"/>
      <c r="NMP77" s="103"/>
      <c r="NMQ77" s="103"/>
      <c r="NMR77" s="103"/>
      <c r="NMS77" s="103"/>
      <c r="NMT77" s="103"/>
      <c r="NMU77" s="103"/>
      <c r="NMV77" s="103"/>
      <c r="NMW77" s="103"/>
      <c r="NMX77" s="103"/>
      <c r="NMY77" s="103"/>
      <c r="NMZ77" s="103"/>
      <c r="NNA77" s="103"/>
      <c r="NNB77" s="103"/>
      <c r="NNC77" s="103"/>
      <c r="NND77" s="103"/>
      <c r="NNE77" s="103"/>
      <c r="NNF77" s="103"/>
      <c r="NNG77" s="103"/>
      <c r="NNH77" s="103"/>
      <c r="NNI77" s="103"/>
      <c r="NNJ77" s="103"/>
      <c r="NNK77" s="103"/>
      <c r="NNL77" s="103"/>
      <c r="NNM77" s="103"/>
      <c r="NNN77" s="103"/>
      <c r="NNO77" s="103"/>
      <c r="NNP77" s="103"/>
      <c r="NNQ77" s="103"/>
      <c r="NNR77" s="103"/>
      <c r="NNS77" s="103"/>
      <c r="NNT77" s="103"/>
      <c r="NNU77" s="103"/>
      <c r="NNV77" s="103"/>
      <c r="NNW77" s="103"/>
      <c r="NNX77" s="103"/>
      <c r="NNY77" s="103"/>
      <c r="NNZ77" s="103"/>
      <c r="NOA77" s="103"/>
      <c r="NOB77" s="103"/>
      <c r="NOC77" s="103"/>
      <c r="NOD77" s="103"/>
      <c r="NOE77" s="103"/>
      <c r="NOF77" s="103"/>
      <c r="NOG77" s="103"/>
      <c r="NOH77" s="103"/>
      <c r="NOI77" s="103"/>
      <c r="NOJ77" s="103"/>
      <c r="NOK77" s="103"/>
      <c r="NOL77" s="103"/>
      <c r="NOM77" s="103"/>
      <c r="NON77" s="103"/>
      <c r="NOO77" s="103"/>
      <c r="NOP77" s="103"/>
      <c r="NOQ77" s="103"/>
      <c r="NOR77" s="103"/>
      <c r="NOS77" s="103"/>
      <c r="NOT77" s="103"/>
      <c r="NOU77" s="103"/>
      <c r="NOV77" s="103"/>
      <c r="NOW77" s="103"/>
      <c r="NOX77" s="103"/>
      <c r="NOY77" s="103"/>
      <c r="NOZ77" s="103"/>
      <c r="NPA77" s="103"/>
      <c r="NPB77" s="103"/>
      <c r="NPC77" s="103"/>
      <c r="NPD77" s="103"/>
      <c r="NPE77" s="103"/>
      <c r="NPF77" s="103"/>
      <c r="NPG77" s="103"/>
      <c r="NPH77" s="103"/>
      <c r="NPI77" s="103"/>
      <c r="NPJ77" s="103"/>
      <c r="NPK77" s="103"/>
      <c r="NPL77" s="103"/>
      <c r="NPM77" s="103"/>
      <c r="NPN77" s="103"/>
      <c r="NPO77" s="103"/>
      <c r="NPP77" s="103"/>
      <c r="NPQ77" s="103"/>
      <c r="NPR77" s="103"/>
      <c r="NPS77" s="103"/>
      <c r="NPT77" s="103"/>
      <c r="NPU77" s="103"/>
      <c r="NPV77" s="103"/>
      <c r="NPW77" s="103"/>
      <c r="NPX77" s="103"/>
      <c r="NPY77" s="103"/>
      <c r="NPZ77" s="103"/>
      <c r="NQA77" s="103"/>
      <c r="NQB77" s="103"/>
      <c r="NQC77" s="103"/>
      <c r="NQD77" s="103"/>
      <c r="NQE77" s="103"/>
      <c r="NQF77" s="103"/>
      <c r="NQG77" s="103"/>
      <c r="NQH77" s="103"/>
      <c r="NQI77" s="103"/>
      <c r="NQJ77" s="103"/>
      <c r="NQK77" s="103"/>
      <c r="NQL77" s="103"/>
      <c r="NQM77" s="103"/>
      <c r="NQN77" s="103"/>
      <c r="NQO77" s="103"/>
      <c r="NQP77" s="103"/>
      <c r="NQQ77" s="103"/>
      <c r="NQR77" s="103"/>
      <c r="NQS77" s="103"/>
      <c r="NQT77" s="103"/>
      <c r="NQU77" s="103"/>
      <c r="NQV77" s="103"/>
      <c r="NQW77" s="103"/>
      <c r="NQX77" s="103"/>
      <c r="NQY77" s="103"/>
      <c r="NQZ77" s="103"/>
      <c r="NRA77" s="103"/>
      <c r="NRB77" s="103"/>
      <c r="NRC77" s="103"/>
      <c r="NRD77" s="103"/>
      <c r="NRE77" s="103"/>
      <c r="NRF77" s="103"/>
      <c r="NRG77" s="103"/>
      <c r="NRH77" s="103"/>
      <c r="NRI77" s="103"/>
      <c r="NRJ77" s="103"/>
      <c r="NRK77" s="103"/>
      <c r="NRL77" s="103"/>
      <c r="NRM77" s="103"/>
      <c r="NRN77" s="103"/>
      <c r="NRO77" s="103"/>
      <c r="NRP77" s="103"/>
      <c r="NRQ77" s="103"/>
      <c r="NRR77" s="103"/>
      <c r="NRS77" s="103"/>
      <c r="NRT77" s="103"/>
      <c r="NRU77" s="103"/>
      <c r="NRV77" s="103"/>
      <c r="NRW77" s="103"/>
      <c r="NRX77" s="103"/>
      <c r="NRY77" s="103"/>
      <c r="NRZ77" s="103"/>
      <c r="NSA77" s="103"/>
      <c r="NSB77" s="103"/>
      <c r="NSC77" s="103"/>
      <c r="NSD77" s="103"/>
      <c r="NSE77" s="103"/>
      <c r="NSF77" s="103"/>
      <c r="NSG77" s="103"/>
      <c r="NSH77" s="103"/>
      <c r="NSI77" s="103"/>
      <c r="NSJ77" s="103"/>
      <c r="NSK77" s="103"/>
      <c r="NSL77" s="103"/>
      <c r="NSM77" s="103"/>
      <c r="NSN77" s="103"/>
      <c r="NSO77" s="103"/>
      <c r="NSP77" s="103"/>
      <c r="NSQ77" s="103"/>
      <c r="NSR77" s="103"/>
      <c r="NSS77" s="103"/>
      <c r="NST77" s="103"/>
      <c r="NSU77" s="103"/>
      <c r="NSV77" s="103"/>
      <c r="NSW77" s="103"/>
      <c r="NSX77" s="103"/>
      <c r="NSY77" s="103"/>
      <c r="NSZ77" s="103"/>
      <c r="NTA77" s="103"/>
      <c r="NTB77" s="103"/>
      <c r="NTC77" s="103"/>
      <c r="NTD77" s="103"/>
      <c r="NTE77" s="103"/>
      <c r="NTF77" s="103"/>
      <c r="NTG77" s="103"/>
      <c r="NTH77" s="103"/>
      <c r="NTI77" s="103"/>
      <c r="NTJ77" s="103"/>
      <c r="NTK77" s="103"/>
      <c r="NTL77" s="103"/>
      <c r="NTM77" s="103"/>
      <c r="NTN77" s="103"/>
      <c r="NTO77" s="103"/>
      <c r="NTP77" s="103"/>
      <c r="NTQ77" s="103"/>
      <c r="NTR77" s="103"/>
      <c r="NTS77" s="103"/>
      <c r="NTT77" s="103"/>
      <c r="NTU77" s="103"/>
      <c r="NTV77" s="103"/>
      <c r="NTW77" s="103"/>
      <c r="NTX77" s="103"/>
      <c r="NTY77" s="103"/>
      <c r="NTZ77" s="103"/>
      <c r="NUA77" s="103"/>
      <c r="NUB77" s="103"/>
      <c r="NUC77" s="103"/>
      <c r="NUD77" s="103"/>
      <c r="NUE77" s="103"/>
      <c r="NUF77" s="103"/>
      <c r="NUG77" s="103"/>
      <c r="NUH77" s="103"/>
      <c r="NUI77" s="103"/>
      <c r="NUJ77" s="103"/>
      <c r="NUK77" s="103"/>
      <c r="NUL77" s="103"/>
      <c r="NUM77" s="103"/>
      <c r="NUN77" s="103"/>
      <c r="NUO77" s="103"/>
      <c r="NUP77" s="103"/>
      <c r="NUQ77" s="103"/>
      <c r="NUR77" s="103"/>
      <c r="NUS77" s="103"/>
      <c r="NUT77" s="103"/>
      <c r="NUU77" s="103"/>
      <c r="NUV77" s="103"/>
      <c r="NUW77" s="103"/>
      <c r="NUX77" s="103"/>
      <c r="NUY77" s="103"/>
      <c r="NUZ77" s="103"/>
      <c r="NVA77" s="103"/>
      <c r="NVB77" s="103"/>
      <c r="NVC77" s="103"/>
      <c r="NVD77" s="103"/>
      <c r="NVE77" s="103"/>
      <c r="NVF77" s="103"/>
      <c r="NVG77" s="103"/>
      <c r="NVH77" s="103"/>
      <c r="NVI77" s="103"/>
      <c r="NVJ77" s="103"/>
      <c r="NVK77" s="103"/>
      <c r="NVL77" s="103"/>
      <c r="NVM77" s="103"/>
      <c r="NVN77" s="103"/>
      <c r="NVO77" s="103"/>
      <c r="NVP77" s="103"/>
      <c r="NVQ77" s="103"/>
      <c r="NVR77" s="103"/>
      <c r="NVS77" s="103"/>
      <c r="NVT77" s="103"/>
      <c r="NVU77" s="103"/>
      <c r="NVV77" s="103"/>
      <c r="NVW77" s="103"/>
      <c r="NVX77" s="103"/>
      <c r="NVY77" s="103"/>
      <c r="NVZ77" s="103"/>
      <c r="NWA77" s="103"/>
      <c r="NWB77" s="103"/>
      <c r="NWC77" s="103"/>
      <c r="NWD77" s="103"/>
      <c r="NWE77" s="103"/>
      <c r="NWF77" s="103"/>
      <c r="NWG77" s="103"/>
      <c r="NWH77" s="103"/>
      <c r="NWI77" s="103"/>
      <c r="NWJ77" s="103"/>
      <c r="NWK77" s="103"/>
      <c r="NWL77" s="103"/>
      <c r="NWM77" s="103"/>
      <c r="NWN77" s="103"/>
      <c r="NWO77" s="103"/>
      <c r="NWP77" s="103"/>
      <c r="NWQ77" s="103"/>
      <c r="NWR77" s="103"/>
      <c r="NWS77" s="103"/>
      <c r="NWT77" s="103"/>
      <c r="NWU77" s="103"/>
      <c r="NWV77" s="103"/>
      <c r="NWW77" s="103"/>
      <c r="NWX77" s="103"/>
      <c r="NWY77" s="103"/>
      <c r="NWZ77" s="103"/>
      <c r="NXA77" s="103"/>
      <c r="NXB77" s="103"/>
      <c r="NXC77" s="103"/>
      <c r="NXD77" s="103"/>
      <c r="NXE77" s="103"/>
      <c r="NXF77" s="103"/>
      <c r="NXG77" s="103"/>
      <c r="NXH77" s="103"/>
      <c r="NXI77" s="103"/>
      <c r="NXJ77" s="103"/>
      <c r="NXK77" s="103"/>
      <c r="NXL77" s="103"/>
      <c r="NXM77" s="103"/>
      <c r="NXN77" s="103"/>
      <c r="NXO77" s="103"/>
      <c r="NXP77" s="103"/>
      <c r="NXQ77" s="103"/>
      <c r="NXR77" s="103"/>
      <c r="NXS77" s="103"/>
      <c r="NXT77" s="103"/>
      <c r="NXU77" s="103"/>
      <c r="NXV77" s="103"/>
      <c r="NXW77" s="103"/>
      <c r="NXX77" s="103"/>
      <c r="NXY77" s="103"/>
      <c r="NXZ77" s="103"/>
      <c r="NYA77" s="103"/>
      <c r="NYB77" s="103"/>
      <c r="NYC77" s="103"/>
      <c r="NYD77" s="103"/>
      <c r="NYE77" s="103"/>
      <c r="NYF77" s="103"/>
      <c r="NYG77" s="103"/>
      <c r="NYH77" s="103"/>
      <c r="NYI77" s="103"/>
      <c r="NYJ77" s="103"/>
      <c r="NYK77" s="103"/>
      <c r="NYL77" s="103"/>
      <c r="NYM77" s="103"/>
      <c r="NYN77" s="103"/>
      <c r="NYO77" s="103"/>
      <c r="NYP77" s="103"/>
      <c r="NYQ77" s="103"/>
      <c r="NYR77" s="103"/>
      <c r="NYS77" s="103"/>
      <c r="NYT77" s="103"/>
      <c r="NYU77" s="103"/>
      <c r="NYV77" s="103"/>
      <c r="NYW77" s="103"/>
      <c r="NYX77" s="103"/>
      <c r="NYY77" s="103"/>
      <c r="NYZ77" s="103"/>
      <c r="NZA77" s="103"/>
      <c r="NZB77" s="103"/>
      <c r="NZC77" s="103"/>
      <c r="NZD77" s="103"/>
      <c r="NZE77" s="103"/>
      <c r="NZF77" s="103"/>
      <c r="NZG77" s="103"/>
      <c r="NZH77" s="103"/>
      <c r="NZI77" s="103"/>
      <c r="NZJ77" s="103"/>
      <c r="NZK77" s="103"/>
      <c r="NZL77" s="103"/>
      <c r="NZM77" s="103"/>
      <c r="NZN77" s="103"/>
      <c r="NZO77" s="103"/>
      <c r="NZP77" s="103"/>
      <c r="NZQ77" s="103"/>
      <c r="NZR77" s="103"/>
      <c r="NZS77" s="103"/>
      <c r="NZT77" s="103"/>
      <c r="NZU77" s="103"/>
      <c r="NZV77" s="103"/>
      <c r="NZW77" s="103"/>
      <c r="NZX77" s="103"/>
      <c r="NZY77" s="103"/>
      <c r="NZZ77" s="103"/>
      <c r="OAA77" s="103"/>
      <c r="OAB77" s="103"/>
      <c r="OAC77" s="103"/>
      <c r="OAD77" s="103"/>
      <c r="OAE77" s="103"/>
      <c r="OAF77" s="103"/>
      <c r="OAG77" s="103"/>
      <c r="OAH77" s="103"/>
      <c r="OAI77" s="103"/>
      <c r="OAJ77" s="103"/>
      <c r="OAK77" s="103"/>
      <c r="OAL77" s="103"/>
      <c r="OAM77" s="103"/>
      <c r="OAN77" s="103"/>
      <c r="OAO77" s="103"/>
      <c r="OAP77" s="103"/>
      <c r="OAQ77" s="103"/>
      <c r="OAR77" s="103"/>
      <c r="OAS77" s="103"/>
      <c r="OAT77" s="103"/>
      <c r="OAU77" s="103"/>
      <c r="OAV77" s="103"/>
      <c r="OAW77" s="103"/>
      <c r="OAX77" s="103"/>
      <c r="OAY77" s="103"/>
      <c r="OAZ77" s="103"/>
      <c r="OBA77" s="103"/>
      <c r="OBB77" s="103"/>
      <c r="OBC77" s="103"/>
      <c r="OBD77" s="103"/>
      <c r="OBE77" s="103"/>
      <c r="OBF77" s="103"/>
      <c r="OBG77" s="103"/>
      <c r="OBH77" s="103"/>
      <c r="OBI77" s="103"/>
      <c r="OBJ77" s="103"/>
      <c r="OBK77" s="103"/>
      <c r="OBL77" s="103"/>
      <c r="OBM77" s="103"/>
      <c r="OBN77" s="103"/>
      <c r="OBO77" s="103"/>
      <c r="OBP77" s="103"/>
      <c r="OBQ77" s="103"/>
      <c r="OBR77" s="103"/>
      <c r="OBS77" s="103"/>
      <c r="OBT77" s="103"/>
      <c r="OBU77" s="103"/>
      <c r="OBV77" s="103"/>
      <c r="OBW77" s="103"/>
      <c r="OBX77" s="103"/>
      <c r="OBY77" s="103"/>
      <c r="OBZ77" s="103"/>
      <c r="OCA77" s="103"/>
      <c r="OCB77" s="103"/>
      <c r="OCC77" s="103"/>
      <c r="OCD77" s="103"/>
      <c r="OCE77" s="103"/>
      <c r="OCF77" s="103"/>
      <c r="OCG77" s="103"/>
      <c r="OCH77" s="103"/>
      <c r="OCI77" s="103"/>
      <c r="OCJ77" s="103"/>
      <c r="OCK77" s="103"/>
      <c r="OCL77" s="103"/>
      <c r="OCM77" s="103"/>
      <c r="OCN77" s="103"/>
      <c r="OCO77" s="103"/>
      <c r="OCP77" s="103"/>
      <c r="OCQ77" s="103"/>
      <c r="OCR77" s="103"/>
      <c r="OCS77" s="103"/>
      <c r="OCT77" s="103"/>
      <c r="OCU77" s="103"/>
      <c r="OCV77" s="103"/>
      <c r="OCW77" s="103"/>
      <c r="OCX77" s="103"/>
      <c r="OCY77" s="103"/>
      <c r="OCZ77" s="103"/>
      <c r="ODA77" s="103"/>
      <c r="ODB77" s="103"/>
      <c r="ODC77" s="103"/>
      <c r="ODD77" s="103"/>
      <c r="ODE77" s="103"/>
      <c r="ODF77" s="103"/>
      <c r="ODG77" s="103"/>
      <c r="ODH77" s="103"/>
      <c r="ODI77" s="103"/>
      <c r="ODJ77" s="103"/>
      <c r="ODK77" s="103"/>
      <c r="ODL77" s="103"/>
      <c r="ODM77" s="103"/>
      <c r="ODN77" s="103"/>
      <c r="ODO77" s="103"/>
      <c r="ODP77" s="103"/>
      <c r="ODQ77" s="103"/>
      <c r="ODR77" s="103"/>
      <c r="ODS77" s="103"/>
      <c r="ODT77" s="103"/>
      <c r="ODU77" s="103"/>
      <c r="ODV77" s="103"/>
      <c r="ODW77" s="103"/>
      <c r="ODX77" s="103"/>
      <c r="ODY77" s="103"/>
      <c r="ODZ77" s="103"/>
      <c r="OEA77" s="103"/>
      <c r="OEB77" s="103"/>
      <c r="OEC77" s="103"/>
      <c r="OED77" s="103"/>
      <c r="OEE77" s="103"/>
      <c r="OEF77" s="103"/>
      <c r="OEG77" s="103"/>
      <c r="OEH77" s="103"/>
      <c r="OEI77" s="103"/>
      <c r="OEJ77" s="103"/>
      <c r="OEK77" s="103"/>
      <c r="OEL77" s="103"/>
      <c r="OEM77" s="103"/>
      <c r="OEN77" s="103"/>
      <c r="OEO77" s="103"/>
      <c r="OEP77" s="103"/>
      <c r="OEQ77" s="103"/>
      <c r="OER77" s="103"/>
      <c r="OES77" s="103"/>
      <c r="OET77" s="103"/>
      <c r="OEU77" s="103"/>
      <c r="OEV77" s="103"/>
      <c r="OEW77" s="103"/>
      <c r="OEX77" s="103"/>
      <c r="OEY77" s="103"/>
      <c r="OEZ77" s="103"/>
      <c r="OFA77" s="103"/>
      <c r="OFB77" s="103"/>
      <c r="OFC77" s="103"/>
      <c r="OFD77" s="103"/>
      <c r="OFE77" s="103"/>
      <c r="OFF77" s="103"/>
      <c r="OFG77" s="103"/>
      <c r="OFH77" s="103"/>
      <c r="OFI77" s="103"/>
      <c r="OFJ77" s="103"/>
      <c r="OFK77" s="103"/>
      <c r="OFL77" s="103"/>
      <c r="OFM77" s="103"/>
      <c r="OFN77" s="103"/>
      <c r="OFO77" s="103"/>
      <c r="OFP77" s="103"/>
      <c r="OFQ77" s="103"/>
      <c r="OFR77" s="103"/>
      <c r="OFS77" s="103"/>
      <c r="OFT77" s="103"/>
      <c r="OFU77" s="103"/>
      <c r="OFV77" s="103"/>
      <c r="OFW77" s="103"/>
      <c r="OFX77" s="103"/>
      <c r="OFY77" s="103"/>
      <c r="OFZ77" s="103"/>
      <c r="OGA77" s="103"/>
      <c r="OGB77" s="103"/>
      <c r="OGC77" s="103"/>
      <c r="OGD77" s="103"/>
      <c r="OGE77" s="103"/>
      <c r="OGF77" s="103"/>
      <c r="OGG77" s="103"/>
      <c r="OGH77" s="103"/>
      <c r="OGI77" s="103"/>
      <c r="OGJ77" s="103"/>
      <c r="OGK77" s="103"/>
      <c r="OGL77" s="103"/>
      <c r="OGM77" s="103"/>
      <c r="OGN77" s="103"/>
      <c r="OGO77" s="103"/>
      <c r="OGP77" s="103"/>
      <c r="OGQ77" s="103"/>
      <c r="OGR77" s="103"/>
      <c r="OGS77" s="103"/>
      <c r="OGT77" s="103"/>
      <c r="OGU77" s="103"/>
      <c r="OGV77" s="103"/>
      <c r="OGW77" s="103"/>
      <c r="OGX77" s="103"/>
      <c r="OGY77" s="103"/>
      <c r="OGZ77" s="103"/>
      <c r="OHA77" s="103"/>
      <c r="OHB77" s="103"/>
      <c r="OHC77" s="103"/>
      <c r="OHD77" s="103"/>
      <c r="OHE77" s="103"/>
      <c r="OHF77" s="103"/>
      <c r="OHG77" s="103"/>
      <c r="OHH77" s="103"/>
      <c r="OHI77" s="103"/>
      <c r="OHJ77" s="103"/>
      <c r="OHK77" s="103"/>
      <c r="OHL77" s="103"/>
      <c r="OHM77" s="103"/>
      <c r="OHN77" s="103"/>
      <c r="OHO77" s="103"/>
      <c r="OHP77" s="103"/>
      <c r="OHQ77" s="103"/>
      <c r="OHR77" s="103"/>
      <c r="OHS77" s="103"/>
      <c r="OHT77" s="103"/>
      <c r="OHU77" s="103"/>
      <c r="OHV77" s="103"/>
      <c r="OHW77" s="103"/>
      <c r="OHX77" s="103"/>
      <c r="OHY77" s="103"/>
      <c r="OHZ77" s="103"/>
      <c r="OIA77" s="103"/>
      <c r="OIB77" s="103"/>
      <c r="OIC77" s="103"/>
      <c r="OID77" s="103"/>
      <c r="OIE77" s="103"/>
      <c r="OIF77" s="103"/>
      <c r="OIG77" s="103"/>
      <c r="OIH77" s="103"/>
      <c r="OII77" s="103"/>
      <c r="OIJ77" s="103"/>
      <c r="OIK77" s="103"/>
      <c r="OIL77" s="103"/>
      <c r="OIM77" s="103"/>
      <c r="OIN77" s="103"/>
      <c r="OIO77" s="103"/>
      <c r="OIP77" s="103"/>
      <c r="OIQ77" s="103"/>
      <c r="OIR77" s="103"/>
      <c r="OIS77" s="103"/>
      <c r="OIT77" s="103"/>
      <c r="OIU77" s="103"/>
      <c r="OIV77" s="103"/>
      <c r="OIW77" s="103"/>
      <c r="OIX77" s="103"/>
      <c r="OIY77" s="103"/>
      <c r="OIZ77" s="103"/>
      <c r="OJA77" s="103"/>
      <c r="OJB77" s="103"/>
      <c r="OJC77" s="103"/>
      <c r="OJD77" s="103"/>
      <c r="OJE77" s="103"/>
      <c r="OJF77" s="103"/>
      <c r="OJG77" s="103"/>
      <c r="OJH77" s="103"/>
      <c r="OJI77" s="103"/>
      <c r="OJJ77" s="103"/>
      <c r="OJK77" s="103"/>
      <c r="OJL77" s="103"/>
      <c r="OJM77" s="103"/>
      <c r="OJN77" s="103"/>
      <c r="OJO77" s="103"/>
      <c r="OJP77" s="103"/>
      <c r="OJQ77" s="103"/>
      <c r="OJR77" s="103"/>
      <c r="OJS77" s="103"/>
      <c r="OJT77" s="103"/>
      <c r="OJU77" s="103"/>
      <c r="OJV77" s="103"/>
      <c r="OJW77" s="103"/>
      <c r="OJX77" s="103"/>
      <c r="OJY77" s="103"/>
      <c r="OJZ77" s="103"/>
      <c r="OKA77" s="103"/>
      <c r="OKB77" s="103"/>
      <c r="OKC77" s="103"/>
      <c r="OKD77" s="103"/>
      <c r="OKE77" s="103"/>
      <c r="OKF77" s="103"/>
      <c r="OKG77" s="103"/>
      <c r="OKH77" s="103"/>
      <c r="OKI77" s="103"/>
      <c r="OKJ77" s="103"/>
      <c r="OKK77" s="103"/>
      <c r="OKL77" s="103"/>
      <c r="OKM77" s="103"/>
      <c r="OKN77" s="103"/>
      <c r="OKO77" s="103"/>
      <c r="OKP77" s="103"/>
      <c r="OKQ77" s="103"/>
      <c r="OKR77" s="103"/>
      <c r="OKS77" s="103"/>
      <c r="OKT77" s="103"/>
      <c r="OKU77" s="103"/>
      <c r="OKV77" s="103"/>
      <c r="OKW77" s="103"/>
      <c r="OKX77" s="103"/>
      <c r="OKY77" s="103"/>
      <c r="OKZ77" s="103"/>
      <c r="OLA77" s="103"/>
      <c r="OLB77" s="103"/>
      <c r="OLC77" s="103"/>
      <c r="OLD77" s="103"/>
      <c r="OLE77" s="103"/>
      <c r="OLF77" s="103"/>
      <c r="OLG77" s="103"/>
      <c r="OLH77" s="103"/>
      <c r="OLI77" s="103"/>
      <c r="OLJ77" s="103"/>
      <c r="OLK77" s="103"/>
      <c r="OLL77" s="103"/>
      <c r="OLM77" s="103"/>
      <c r="OLN77" s="103"/>
      <c r="OLO77" s="103"/>
      <c r="OLP77" s="103"/>
      <c r="OLQ77" s="103"/>
      <c r="OLR77" s="103"/>
      <c r="OLS77" s="103"/>
      <c r="OLT77" s="103"/>
      <c r="OLU77" s="103"/>
      <c r="OLV77" s="103"/>
      <c r="OLW77" s="103"/>
      <c r="OLX77" s="103"/>
      <c r="OLY77" s="103"/>
      <c r="OLZ77" s="103"/>
      <c r="OMA77" s="103"/>
      <c r="OMB77" s="103"/>
      <c r="OMC77" s="103"/>
      <c r="OMD77" s="103"/>
      <c r="OME77" s="103"/>
      <c r="OMF77" s="103"/>
      <c r="OMG77" s="103"/>
      <c r="OMH77" s="103"/>
      <c r="OMI77" s="103"/>
      <c r="OMJ77" s="103"/>
      <c r="OMK77" s="103"/>
      <c r="OML77" s="103"/>
      <c r="OMM77" s="103"/>
      <c r="OMN77" s="103"/>
      <c r="OMO77" s="103"/>
      <c r="OMP77" s="103"/>
      <c r="OMQ77" s="103"/>
      <c r="OMR77" s="103"/>
      <c r="OMS77" s="103"/>
      <c r="OMT77" s="103"/>
      <c r="OMU77" s="103"/>
      <c r="OMV77" s="103"/>
      <c r="OMW77" s="103"/>
      <c r="OMX77" s="103"/>
      <c r="OMY77" s="103"/>
      <c r="OMZ77" s="103"/>
      <c r="ONA77" s="103"/>
      <c r="ONB77" s="103"/>
      <c r="ONC77" s="103"/>
      <c r="OND77" s="103"/>
      <c r="ONE77" s="103"/>
      <c r="ONF77" s="103"/>
      <c r="ONG77" s="103"/>
      <c r="ONH77" s="103"/>
      <c r="ONI77" s="103"/>
      <c r="ONJ77" s="103"/>
      <c r="ONK77" s="103"/>
      <c r="ONL77" s="103"/>
      <c r="ONM77" s="103"/>
      <c r="ONN77" s="103"/>
      <c r="ONO77" s="103"/>
      <c r="ONP77" s="103"/>
      <c r="ONQ77" s="103"/>
      <c r="ONR77" s="103"/>
      <c r="ONS77" s="103"/>
      <c r="ONT77" s="103"/>
      <c r="ONU77" s="103"/>
      <c r="ONV77" s="103"/>
      <c r="ONW77" s="103"/>
      <c r="ONX77" s="103"/>
      <c r="ONY77" s="103"/>
      <c r="ONZ77" s="103"/>
      <c r="OOA77" s="103"/>
      <c r="OOB77" s="103"/>
      <c r="OOC77" s="103"/>
      <c r="OOD77" s="103"/>
      <c r="OOE77" s="103"/>
      <c r="OOF77" s="103"/>
      <c r="OOG77" s="103"/>
      <c r="OOH77" s="103"/>
      <c r="OOI77" s="103"/>
      <c r="OOJ77" s="103"/>
      <c r="OOK77" s="103"/>
      <c r="OOL77" s="103"/>
      <c r="OOM77" s="103"/>
      <c r="OON77" s="103"/>
      <c r="OOO77" s="103"/>
      <c r="OOP77" s="103"/>
      <c r="OOQ77" s="103"/>
      <c r="OOR77" s="103"/>
      <c r="OOS77" s="103"/>
      <c r="OOT77" s="103"/>
      <c r="OOU77" s="103"/>
      <c r="OOV77" s="103"/>
      <c r="OOW77" s="103"/>
      <c r="OOX77" s="103"/>
      <c r="OOY77" s="103"/>
      <c r="OOZ77" s="103"/>
      <c r="OPA77" s="103"/>
      <c r="OPB77" s="103"/>
      <c r="OPC77" s="103"/>
      <c r="OPD77" s="103"/>
      <c r="OPE77" s="103"/>
      <c r="OPF77" s="103"/>
      <c r="OPG77" s="103"/>
      <c r="OPH77" s="103"/>
      <c r="OPI77" s="103"/>
      <c r="OPJ77" s="103"/>
      <c r="OPK77" s="103"/>
      <c r="OPL77" s="103"/>
      <c r="OPM77" s="103"/>
      <c r="OPN77" s="103"/>
      <c r="OPO77" s="103"/>
      <c r="OPP77" s="103"/>
      <c r="OPQ77" s="103"/>
      <c r="OPR77" s="103"/>
      <c r="OPS77" s="103"/>
      <c r="OPT77" s="103"/>
      <c r="OPU77" s="103"/>
      <c r="OPV77" s="103"/>
      <c r="OPW77" s="103"/>
      <c r="OPX77" s="103"/>
      <c r="OPY77" s="103"/>
      <c r="OPZ77" s="103"/>
      <c r="OQA77" s="103"/>
      <c r="OQB77" s="103"/>
      <c r="OQC77" s="103"/>
      <c r="OQD77" s="103"/>
      <c r="OQE77" s="103"/>
      <c r="OQF77" s="103"/>
      <c r="OQG77" s="103"/>
      <c r="OQH77" s="103"/>
      <c r="OQI77" s="103"/>
      <c r="OQJ77" s="103"/>
      <c r="OQK77" s="103"/>
      <c r="OQL77" s="103"/>
      <c r="OQM77" s="103"/>
      <c r="OQN77" s="103"/>
      <c r="OQO77" s="103"/>
      <c r="OQP77" s="103"/>
      <c r="OQQ77" s="103"/>
      <c r="OQR77" s="103"/>
      <c r="OQS77" s="103"/>
      <c r="OQT77" s="103"/>
      <c r="OQU77" s="103"/>
      <c r="OQV77" s="103"/>
      <c r="OQW77" s="103"/>
      <c r="OQX77" s="103"/>
      <c r="OQY77" s="103"/>
      <c r="OQZ77" s="103"/>
      <c r="ORA77" s="103"/>
      <c r="ORB77" s="103"/>
      <c r="ORC77" s="103"/>
      <c r="ORD77" s="103"/>
      <c r="ORE77" s="103"/>
      <c r="ORF77" s="103"/>
      <c r="ORG77" s="103"/>
      <c r="ORH77" s="103"/>
      <c r="ORI77" s="103"/>
      <c r="ORJ77" s="103"/>
      <c r="ORK77" s="103"/>
      <c r="ORL77" s="103"/>
      <c r="ORM77" s="103"/>
      <c r="ORN77" s="103"/>
      <c r="ORO77" s="103"/>
      <c r="ORP77" s="103"/>
      <c r="ORQ77" s="103"/>
      <c r="ORR77" s="103"/>
      <c r="ORS77" s="103"/>
      <c r="ORT77" s="103"/>
      <c r="ORU77" s="103"/>
      <c r="ORV77" s="103"/>
      <c r="ORW77" s="103"/>
      <c r="ORX77" s="103"/>
      <c r="ORY77" s="103"/>
      <c r="ORZ77" s="103"/>
      <c r="OSA77" s="103"/>
      <c r="OSB77" s="103"/>
      <c r="OSC77" s="103"/>
      <c r="OSD77" s="103"/>
      <c r="OSE77" s="103"/>
      <c r="OSF77" s="103"/>
      <c r="OSG77" s="103"/>
      <c r="OSH77" s="103"/>
      <c r="OSI77" s="103"/>
      <c r="OSJ77" s="103"/>
      <c r="OSK77" s="103"/>
      <c r="OSL77" s="103"/>
      <c r="OSM77" s="103"/>
      <c r="OSN77" s="103"/>
      <c r="OSO77" s="103"/>
      <c r="OSP77" s="103"/>
      <c r="OSQ77" s="103"/>
      <c r="OSR77" s="103"/>
      <c r="OSS77" s="103"/>
      <c r="OST77" s="103"/>
      <c r="OSU77" s="103"/>
      <c r="OSV77" s="103"/>
      <c r="OSW77" s="103"/>
      <c r="OSX77" s="103"/>
      <c r="OSY77" s="103"/>
      <c r="OSZ77" s="103"/>
      <c r="OTA77" s="103"/>
      <c r="OTB77" s="103"/>
      <c r="OTC77" s="103"/>
      <c r="OTD77" s="103"/>
      <c r="OTE77" s="103"/>
      <c r="OTF77" s="103"/>
      <c r="OTG77" s="103"/>
      <c r="OTH77" s="103"/>
      <c r="OTI77" s="103"/>
      <c r="OTJ77" s="103"/>
      <c r="OTK77" s="103"/>
      <c r="OTL77" s="103"/>
      <c r="OTM77" s="103"/>
      <c r="OTN77" s="103"/>
      <c r="OTO77" s="103"/>
      <c r="OTP77" s="103"/>
      <c r="OTQ77" s="103"/>
      <c r="OTR77" s="103"/>
      <c r="OTS77" s="103"/>
      <c r="OTT77" s="103"/>
      <c r="OTU77" s="103"/>
      <c r="OTV77" s="103"/>
      <c r="OTW77" s="103"/>
      <c r="OTX77" s="103"/>
      <c r="OTY77" s="103"/>
      <c r="OTZ77" s="103"/>
      <c r="OUA77" s="103"/>
      <c r="OUB77" s="103"/>
      <c r="OUC77" s="103"/>
      <c r="OUD77" s="103"/>
      <c r="OUE77" s="103"/>
      <c r="OUF77" s="103"/>
      <c r="OUG77" s="103"/>
      <c r="OUH77" s="103"/>
      <c r="OUI77" s="103"/>
      <c r="OUJ77" s="103"/>
      <c r="OUK77" s="103"/>
      <c r="OUL77" s="103"/>
      <c r="OUM77" s="103"/>
      <c r="OUN77" s="103"/>
      <c r="OUO77" s="103"/>
      <c r="OUP77" s="103"/>
      <c r="OUQ77" s="103"/>
      <c r="OUR77" s="103"/>
      <c r="OUS77" s="103"/>
      <c r="OUT77" s="103"/>
      <c r="OUU77" s="103"/>
      <c r="OUV77" s="103"/>
      <c r="OUW77" s="103"/>
      <c r="OUX77" s="103"/>
      <c r="OUY77" s="103"/>
      <c r="OUZ77" s="103"/>
      <c r="OVA77" s="103"/>
      <c r="OVB77" s="103"/>
      <c r="OVC77" s="103"/>
      <c r="OVD77" s="103"/>
      <c r="OVE77" s="103"/>
      <c r="OVF77" s="103"/>
      <c r="OVG77" s="103"/>
      <c r="OVH77" s="103"/>
      <c r="OVI77" s="103"/>
      <c r="OVJ77" s="103"/>
      <c r="OVK77" s="103"/>
      <c r="OVL77" s="103"/>
      <c r="OVM77" s="103"/>
      <c r="OVN77" s="103"/>
      <c r="OVO77" s="103"/>
      <c r="OVP77" s="103"/>
      <c r="OVQ77" s="103"/>
      <c r="OVR77" s="103"/>
      <c r="OVS77" s="103"/>
      <c r="OVT77" s="103"/>
      <c r="OVU77" s="103"/>
      <c r="OVV77" s="103"/>
      <c r="OVW77" s="103"/>
      <c r="OVX77" s="103"/>
      <c r="OVY77" s="103"/>
      <c r="OVZ77" s="103"/>
      <c r="OWA77" s="103"/>
      <c r="OWB77" s="103"/>
      <c r="OWC77" s="103"/>
      <c r="OWD77" s="103"/>
      <c r="OWE77" s="103"/>
      <c r="OWF77" s="103"/>
      <c r="OWG77" s="103"/>
      <c r="OWH77" s="103"/>
      <c r="OWI77" s="103"/>
      <c r="OWJ77" s="103"/>
      <c r="OWK77" s="103"/>
      <c r="OWL77" s="103"/>
      <c r="OWM77" s="103"/>
      <c r="OWN77" s="103"/>
      <c r="OWO77" s="103"/>
      <c r="OWP77" s="103"/>
      <c r="OWQ77" s="103"/>
      <c r="OWR77" s="103"/>
      <c r="OWS77" s="103"/>
      <c r="OWT77" s="103"/>
      <c r="OWU77" s="103"/>
      <c r="OWV77" s="103"/>
      <c r="OWW77" s="103"/>
      <c r="OWX77" s="103"/>
      <c r="OWY77" s="103"/>
      <c r="OWZ77" s="103"/>
      <c r="OXA77" s="103"/>
      <c r="OXB77" s="103"/>
      <c r="OXC77" s="103"/>
      <c r="OXD77" s="103"/>
      <c r="OXE77" s="103"/>
      <c r="OXF77" s="103"/>
      <c r="OXG77" s="103"/>
      <c r="OXH77" s="103"/>
      <c r="OXI77" s="103"/>
      <c r="OXJ77" s="103"/>
      <c r="OXK77" s="103"/>
      <c r="OXL77" s="103"/>
      <c r="OXM77" s="103"/>
      <c r="OXN77" s="103"/>
      <c r="OXO77" s="103"/>
      <c r="OXP77" s="103"/>
      <c r="OXQ77" s="103"/>
      <c r="OXR77" s="103"/>
      <c r="OXS77" s="103"/>
      <c r="OXT77" s="103"/>
      <c r="OXU77" s="103"/>
      <c r="OXV77" s="103"/>
      <c r="OXW77" s="103"/>
      <c r="OXX77" s="103"/>
      <c r="OXY77" s="103"/>
      <c r="OXZ77" s="103"/>
      <c r="OYA77" s="103"/>
      <c r="OYB77" s="103"/>
      <c r="OYC77" s="103"/>
      <c r="OYD77" s="103"/>
      <c r="OYE77" s="103"/>
      <c r="OYF77" s="103"/>
      <c r="OYG77" s="103"/>
      <c r="OYH77" s="103"/>
      <c r="OYI77" s="103"/>
      <c r="OYJ77" s="103"/>
      <c r="OYK77" s="103"/>
      <c r="OYL77" s="103"/>
      <c r="OYM77" s="103"/>
      <c r="OYN77" s="103"/>
      <c r="OYO77" s="103"/>
      <c r="OYP77" s="103"/>
      <c r="OYQ77" s="103"/>
      <c r="OYR77" s="103"/>
      <c r="OYS77" s="103"/>
      <c r="OYT77" s="103"/>
      <c r="OYU77" s="103"/>
      <c r="OYV77" s="103"/>
      <c r="OYW77" s="103"/>
      <c r="OYX77" s="103"/>
      <c r="OYY77" s="103"/>
      <c r="OYZ77" s="103"/>
      <c r="OZA77" s="103"/>
      <c r="OZB77" s="103"/>
      <c r="OZC77" s="103"/>
      <c r="OZD77" s="103"/>
      <c r="OZE77" s="103"/>
      <c r="OZF77" s="103"/>
      <c r="OZG77" s="103"/>
      <c r="OZH77" s="103"/>
      <c r="OZI77" s="103"/>
      <c r="OZJ77" s="103"/>
      <c r="OZK77" s="103"/>
      <c r="OZL77" s="103"/>
      <c r="OZM77" s="103"/>
      <c r="OZN77" s="103"/>
      <c r="OZO77" s="103"/>
      <c r="OZP77" s="103"/>
      <c r="OZQ77" s="103"/>
      <c r="OZR77" s="103"/>
      <c r="OZS77" s="103"/>
      <c r="OZT77" s="103"/>
      <c r="OZU77" s="103"/>
      <c r="OZV77" s="103"/>
      <c r="OZW77" s="103"/>
      <c r="OZX77" s="103"/>
      <c r="OZY77" s="103"/>
      <c r="OZZ77" s="103"/>
      <c r="PAA77" s="103"/>
      <c r="PAB77" s="103"/>
      <c r="PAC77" s="103"/>
      <c r="PAD77" s="103"/>
      <c r="PAE77" s="103"/>
      <c r="PAF77" s="103"/>
      <c r="PAG77" s="103"/>
      <c r="PAH77" s="103"/>
      <c r="PAI77" s="103"/>
      <c r="PAJ77" s="103"/>
      <c r="PAK77" s="103"/>
      <c r="PAL77" s="103"/>
      <c r="PAM77" s="103"/>
      <c r="PAN77" s="103"/>
      <c r="PAO77" s="103"/>
      <c r="PAP77" s="103"/>
      <c r="PAQ77" s="103"/>
      <c r="PAR77" s="103"/>
      <c r="PAS77" s="103"/>
      <c r="PAT77" s="103"/>
      <c r="PAU77" s="103"/>
      <c r="PAV77" s="103"/>
      <c r="PAW77" s="103"/>
      <c r="PAX77" s="103"/>
      <c r="PAY77" s="103"/>
      <c r="PAZ77" s="103"/>
      <c r="PBA77" s="103"/>
      <c r="PBB77" s="103"/>
      <c r="PBC77" s="103"/>
      <c r="PBD77" s="103"/>
      <c r="PBE77" s="103"/>
      <c r="PBF77" s="103"/>
      <c r="PBG77" s="103"/>
      <c r="PBH77" s="103"/>
      <c r="PBI77" s="103"/>
      <c r="PBJ77" s="103"/>
      <c r="PBK77" s="103"/>
      <c r="PBL77" s="103"/>
      <c r="PBM77" s="103"/>
      <c r="PBN77" s="103"/>
      <c r="PBO77" s="103"/>
      <c r="PBP77" s="103"/>
      <c r="PBQ77" s="103"/>
      <c r="PBR77" s="103"/>
      <c r="PBS77" s="103"/>
      <c r="PBT77" s="103"/>
      <c r="PBU77" s="103"/>
      <c r="PBV77" s="103"/>
      <c r="PBW77" s="103"/>
      <c r="PBX77" s="103"/>
      <c r="PBY77" s="103"/>
      <c r="PBZ77" s="103"/>
      <c r="PCA77" s="103"/>
      <c r="PCB77" s="103"/>
      <c r="PCC77" s="103"/>
      <c r="PCD77" s="103"/>
      <c r="PCE77" s="103"/>
      <c r="PCF77" s="103"/>
      <c r="PCG77" s="103"/>
      <c r="PCH77" s="103"/>
      <c r="PCI77" s="103"/>
      <c r="PCJ77" s="103"/>
      <c r="PCK77" s="103"/>
      <c r="PCL77" s="103"/>
      <c r="PCM77" s="103"/>
      <c r="PCN77" s="103"/>
      <c r="PCO77" s="103"/>
      <c r="PCP77" s="103"/>
      <c r="PCQ77" s="103"/>
      <c r="PCR77" s="103"/>
      <c r="PCS77" s="103"/>
      <c r="PCT77" s="103"/>
      <c r="PCU77" s="103"/>
      <c r="PCV77" s="103"/>
      <c r="PCW77" s="103"/>
      <c r="PCX77" s="103"/>
      <c r="PCY77" s="103"/>
      <c r="PCZ77" s="103"/>
      <c r="PDA77" s="103"/>
      <c r="PDB77" s="103"/>
      <c r="PDC77" s="103"/>
      <c r="PDD77" s="103"/>
      <c r="PDE77" s="103"/>
      <c r="PDF77" s="103"/>
      <c r="PDG77" s="103"/>
      <c r="PDH77" s="103"/>
      <c r="PDI77" s="103"/>
      <c r="PDJ77" s="103"/>
      <c r="PDK77" s="103"/>
      <c r="PDL77" s="103"/>
      <c r="PDM77" s="103"/>
      <c r="PDN77" s="103"/>
      <c r="PDO77" s="103"/>
      <c r="PDP77" s="103"/>
      <c r="PDQ77" s="103"/>
      <c r="PDR77" s="103"/>
      <c r="PDS77" s="103"/>
      <c r="PDT77" s="103"/>
      <c r="PDU77" s="103"/>
      <c r="PDV77" s="103"/>
      <c r="PDW77" s="103"/>
      <c r="PDX77" s="103"/>
      <c r="PDY77" s="103"/>
      <c r="PDZ77" s="103"/>
      <c r="PEA77" s="103"/>
      <c r="PEB77" s="103"/>
      <c r="PEC77" s="103"/>
      <c r="PED77" s="103"/>
      <c r="PEE77" s="103"/>
      <c r="PEF77" s="103"/>
      <c r="PEG77" s="103"/>
      <c r="PEH77" s="103"/>
      <c r="PEI77" s="103"/>
      <c r="PEJ77" s="103"/>
      <c r="PEK77" s="103"/>
      <c r="PEL77" s="103"/>
      <c r="PEM77" s="103"/>
      <c r="PEN77" s="103"/>
      <c r="PEO77" s="103"/>
      <c r="PEP77" s="103"/>
      <c r="PEQ77" s="103"/>
      <c r="PER77" s="103"/>
      <c r="PES77" s="103"/>
      <c r="PET77" s="103"/>
      <c r="PEU77" s="103"/>
      <c r="PEV77" s="103"/>
      <c r="PEW77" s="103"/>
      <c r="PEX77" s="103"/>
      <c r="PEY77" s="103"/>
      <c r="PEZ77" s="103"/>
      <c r="PFA77" s="103"/>
      <c r="PFB77" s="103"/>
      <c r="PFC77" s="103"/>
      <c r="PFD77" s="103"/>
      <c r="PFE77" s="103"/>
      <c r="PFF77" s="103"/>
      <c r="PFG77" s="103"/>
      <c r="PFH77" s="103"/>
      <c r="PFI77" s="103"/>
      <c r="PFJ77" s="103"/>
      <c r="PFK77" s="103"/>
      <c r="PFL77" s="103"/>
      <c r="PFM77" s="103"/>
      <c r="PFN77" s="103"/>
      <c r="PFO77" s="103"/>
      <c r="PFP77" s="103"/>
      <c r="PFQ77" s="103"/>
      <c r="PFR77" s="103"/>
      <c r="PFS77" s="103"/>
      <c r="PFT77" s="103"/>
      <c r="PFU77" s="103"/>
      <c r="PFV77" s="103"/>
      <c r="PFW77" s="103"/>
      <c r="PFX77" s="103"/>
      <c r="PFY77" s="103"/>
      <c r="PFZ77" s="103"/>
      <c r="PGA77" s="103"/>
      <c r="PGB77" s="103"/>
      <c r="PGC77" s="103"/>
      <c r="PGD77" s="103"/>
      <c r="PGE77" s="103"/>
      <c r="PGF77" s="103"/>
      <c r="PGG77" s="103"/>
      <c r="PGH77" s="103"/>
      <c r="PGI77" s="103"/>
      <c r="PGJ77" s="103"/>
      <c r="PGK77" s="103"/>
      <c r="PGL77" s="103"/>
      <c r="PGM77" s="103"/>
      <c r="PGN77" s="103"/>
      <c r="PGO77" s="103"/>
      <c r="PGP77" s="103"/>
      <c r="PGQ77" s="103"/>
      <c r="PGR77" s="103"/>
      <c r="PGS77" s="103"/>
      <c r="PGT77" s="103"/>
      <c r="PGU77" s="103"/>
      <c r="PGV77" s="103"/>
      <c r="PGW77" s="103"/>
      <c r="PGX77" s="103"/>
      <c r="PGY77" s="103"/>
      <c r="PGZ77" s="103"/>
      <c r="PHA77" s="103"/>
      <c r="PHB77" s="103"/>
      <c r="PHC77" s="103"/>
      <c r="PHD77" s="103"/>
      <c r="PHE77" s="103"/>
      <c r="PHF77" s="103"/>
      <c r="PHG77" s="103"/>
      <c r="PHH77" s="103"/>
      <c r="PHI77" s="103"/>
      <c r="PHJ77" s="103"/>
      <c r="PHK77" s="103"/>
      <c r="PHL77" s="103"/>
      <c r="PHM77" s="103"/>
      <c r="PHN77" s="103"/>
      <c r="PHO77" s="103"/>
      <c r="PHP77" s="103"/>
      <c r="PHQ77" s="103"/>
      <c r="PHR77" s="103"/>
      <c r="PHS77" s="103"/>
      <c r="PHT77" s="103"/>
      <c r="PHU77" s="103"/>
      <c r="PHV77" s="103"/>
      <c r="PHW77" s="103"/>
      <c r="PHX77" s="103"/>
      <c r="PHY77" s="103"/>
      <c r="PHZ77" s="103"/>
      <c r="PIA77" s="103"/>
      <c r="PIB77" s="103"/>
      <c r="PIC77" s="103"/>
      <c r="PID77" s="103"/>
      <c r="PIE77" s="103"/>
      <c r="PIF77" s="103"/>
      <c r="PIG77" s="103"/>
      <c r="PIH77" s="103"/>
      <c r="PII77" s="103"/>
      <c r="PIJ77" s="103"/>
      <c r="PIK77" s="103"/>
      <c r="PIL77" s="103"/>
      <c r="PIM77" s="103"/>
      <c r="PIN77" s="103"/>
      <c r="PIO77" s="103"/>
      <c r="PIP77" s="103"/>
      <c r="PIQ77" s="103"/>
      <c r="PIR77" s="103"/>
      <c r="PIS77" s="103"/>
      <c r="PIT77" s="103"/>
      <c r="PIU77" s="103"/>
      <c r="PIV77" s="103"/>
      <c r="PIW77" s="103"/>
      <c r="PIX77" s="103"/>
      <c r="PIY77" s="103"/>
      <c r="PIZ77" s="103"/>
      <c r="PJA77" s="103"/>
      <c r="PJB77" s="103"/>
      <c r="PJC77" s="103"/>
      <c r="PJD77" s="103"/>
      <c r="PJE77" s="103"/>
      <c r="PJF77" s="103"/>
      <c r="PJG77" s="103"/>
      <c r="PJH77" s="103"/>
      <c r="PJI77" s="103"/>
      <c r="PJJ77" s="103"/>
      <c r="PJK77" s="103"/>
      <c r="PJL77" s="103"/>
      <c r="PJM77" s="103"/>
      <c r="PJN77" s="103"/>
      <c r="PJO77" s="103"/>
      <c r="PJP77" s="103"/>
      <c r="PJQ77" s="103"/>
      <c r="PJR77" s="103"/>
      <c r="PJS77" s="103"/>
      <c r="PJT77" s="103"/>
      <c r="PJU77" s="103"/>
      <c r="PJV77" s="103"/>
      <c r="PJW77" s="103"/>
      <c r="PJX77" s="103"/>
      <c r="PJY77" s="103"/>
      <c r="PJZ77" s="103"/>
      <c r="PKA77" s="103"/>
      <c r="PKB77" s="103"/>
      <c r="PKC77" s="103"/>
      <c r="PKD77" s="103"/>
      <c r="PKE77" s="103"/>
      <c r="PKF77" s="103"/>
      <c r="PKG77" s="103"/>
      <c r="PKH77" s="103"/>
      <c r="PKI77" s="103"/>
      <c r="PKJ77" s="103"/>
      <c r="PKK77" s="103"/>
      <c r="PKL77" s="103"/>
      <c r="PKM77" s="103"/>
      <c r="PKN77" s="103"/>
      <c r="PKO77" s="103"/>
      <c r="PKP77" s="103"/>
      <c r="PKQ77" s="103"/>
      <c r="PKR77" s="103"/>
      <c r="PKS77" s="103"/>
      <c r="PKT77" s="103"/>
      <c r="PKU77" s="103"/>
      <c r="PKV77" s="103"/>
      <c r="PKW77" s="103"/>
      <c r="PKX77" s="103"/>
      <c r="PKY77" s="103"/>
      <c r="PKZ77" s="103"/>
      <c r="PLA77" s="103"/>
      <c r="PLB77" s="103"/>
      <c r="PLC77" s="103"/>
      <c r="PLD77" s="103"/>
      <c r="PLE77" s="103"/>
      <c r="PLF77" s="103"/>
      <c r="PLG77" s="103"/>
      <c r="PLH77" s="103"/>
      <c r="PLI77" s="103"/>
      <c r="PLJ77" s="103"/>
      <c r="PLK77" s="103"/>
      <c r="PLL77" s="103"/>
      <c r="PLM77" s="103"/>
      <c r="PLN77" s="103"/>
      <c r="PLO77" s="103"/>
      <c r="PLP77" s="103"/>
      <c r="PLQ77" s="103"/>
      <c r="PLR77" s="103"/>
      <c r="PLS77" s="103"/>
      <c r="PLT77" s="103"/>
      <c r="PLU77" s="103"/>
      <c r="PLV77" s="103"/>
      <c r="PLW77" s="103"/>
      <c r="PLX77" s="103"/>
      <c r="PLY77" s="103"/>
      <c r="PLZ77" s="103"/>
      <c r="PMA77" s="103"/>
      <c r="PMB77" s="103"/>
      <c r="PMC77" s="103"/>
      <c r="PMD77" s="103"/>
      <c r="PME77" s="103"/>
      <c r="PMF77" s="103"/>
      <c r="PMG77" s="103"/>
      <c r="PMH77" s="103"/>
      <c r="PMI77" s="103"/>
      <c r="PMJ77" s="103"/>
      <c r="PMK77" s="103"/>
      <c r="PML77" s="103"/>
      <c r="PMM77" s="103"/>
      <c r="PMN77" s="103"/>
      <c r="PMO77" s="103"/>
      <c r="PMP77" s="103"/>
      <c r="PMQ77" s="103"/>
      <c r="PMR77" s="103"/>
      <c r="PMS77" s="103"/>
      <c r="PMT77" s="103"/>
      <c r="PMU77" s="103"/>
      <c r="PMV77" s="103"/>
      <c r="PMW77" s="103"/>
      <c r="PMX77" s="103"/>
      <c r="PMY77" s="103"/>
      <c r="PMZ77" s="103"/>
      <c r="PNA77" s="103"/>
      <c r="PNB77" s="103"/>
      <c r="PNC77" s="103"/>
      <c r="PND77" s="103"/>
      <c r="PNE77" s="103"/>
      <c r="PNF77" s="103"/>
      <c r="PNG77" s="103"/>
      <c r="PNH77" s="103"/>
      <c r="PNI77" s="103"/>
      <c r="PNJ77" s="103"/>
      <c r="PNK77" s="103"/>
      <c r="PNL77" s="103"/>
      <c r="PNM77" s="103"/>
      <c r="PNN77" s="103"/>
      <c r="PNO77" s="103"/>
      <c r="PNP77" s="103"/>
      <c r="PNQ77" s="103"/>
      <c r="PNR77" s="103"/>
      <c r="PNS77" s="103"/>
      <c r="PNT77" s="103"/>
      <c r="PNU77" s="103"/>
      <c r="PNV77" s="103"/>
      <c r="PNW77" s="103"/>
      <c r="PNX77" s="103"/>
      <c r="PNY77" s="103"/>
      <c r="PNZ77" s="103"/>
      <c r="POA77" s="103"/>
      <c r="POB77" s="103"/>
      <c r="POC77" s="103"/>
      <c r="POD77" s="103"/>
      <c r="POE77" s="103"/>
      <c r="POF77" s="103"/>
      <c r="POG77" s="103"/>
      <c r="POH77" s="103"/>
      <c r="POI77" s="103"/>
      <c r="POJ77" s="103"/>
      <c r="POK77" s="103"/>
      <c r="POL77" s="103"/>
      <c r="POM77" s="103"/>
      <c r="PON77" s="103"/>
      <c r="POO77" s="103"/>
      <c r="POP77" s="103"/>
      <c r="POQ77" s="103"/>
      <c r="POR77" s="103"/>
      <c r="POS77" s="103"/>
      <c r="POT77" s="103"/>
      <c r="POU77" s="103"/>
      <c r="POV77" s="103"/>
      <c r="POW77" s="103"/>
      <c r="POX77" s="103"/>
      <c r="POY77" s="103"/>
      <c r="POZ77" s="103"/>
      <c r="PPA77" s="103"/>
      <c r="PPB77" s="103"/>
      <c r="PPC77" s="103"/>
      <c r="PPD77" s="103"/>
      <c r="PPE77" s="103"/>
      <c r="PPF77" s="103"/>
      <c r="PPG77" s="103"/>
      <c r="PPH77" s="103"/>
      <c r="PPI77" s="103"/>
      <c r="PPJ77" s="103"/>
      <c r="PPK77" s="103"/>
      <c r="PPL77" s="103"/>
      <c r="PPM77" s="103"/>
      <c r="PPN77" s="103"/>
      <c r="PPO77" s="103"/>
      <c r="PPP77" s="103"/>
      <c r="PPQ77" s="103"/>
      <c r="PPR77" s="103"/>
      <c r="PPS77" s="103"/>
      <c r="PPT77" s="103"/>
      <c r="PPU77" s="103"/>
      <c r="PPV77" s="103"/>
      <c r="PPW77" s="103"/>
      <c r="PPX77" s="103"/>
      <c r="PPY77" s="103"/>
      <c r="PPZ77" s="103"/>
      <c r="PQA77" s="103"/>
      <c r="PQB77" s="103"/>
      <c r="PQC77" s="103"/>
      <c r="PQD77" s="103"/>
      <c r="PQE77" s="103"/>
      <c r="PQF77" s="103"/>
      <c r="PQG77" s="103"/>
      <c r="PQH77" s="103"/>
      <c r="PQI77" s="103"/>
      <c r="PQJ77" s="103"/>
      <c r="PQK77" s="103"/>
      <c r="PQL77" s="103"/>
      <c r="PQM77" s="103"/>
      <c r="PQN77" s="103"/>
      <c r="PQO77" s="103"/>
      <c r="PQP77" s="103"/>
      <c r="PQQ77" s="103"/>
      <c r="PQR77" s="103"/>
      <c r="PQS77" s="103"/>
      <c r="PQT77" s="103"/>
      <c r="PQU77" s="103"/>
      <c r="PQV77" s="103"/>
      <c r="PQW77" s="103"/>
      <c r="PQX77" s="103"/>
      <c r="PQY77" s="103"/>
      <c r="PQZ77" s="103"/>
      <c r="PRA77" s="103"/>
      <c r="PRB77" s="103"/>
      <c r="PRC77" s="103"/>
      <c r="PRD77" s="103"/>
      <c r="PRE77" s="103"/>
      <c r="PRF77" s="103"/>
      <c r="PRG77" s="103"/>
      <c r="PRH77" s="103"/>
      <c r="PRI77" s="103"/>
      <c r="PRJ77" s="103"/>
      <c r="PRK77" s="103"/>
      <c r="PRL77" s="103"/>
      <c r="PRM77" s="103"/>
      <c r="PRN77" s="103"/>
      <c r="PRO77" s="103"/>
      <c r="PRP77" s="103"/>
      <c r="PRQ77" s="103"/>
      <c r="PRR77" s="103"/>
      <c r="PRS77" s="103"/>
      <c r="PRT77" s="103"/>
      <c r="PRU77" s="103"/>
      <c r="PRV77" s="103"/>
      <c r="PRW77" s="103"/>
      <c r="PRX77" s="103"/>
      <c r="PRY77" s="103"/>
      <c r="PRZ77" s="103"/>
      <c r="PSA77" s="103"/>
      <c r="PSB77" s="103"/>
      <c r="PSC77" s="103"/>
      <c r="PSD77" s="103"/>
      <c r="PSE77" s="103"/>
      <c r="PSF77" s="103"/>
      <c r="PSG77" s="103"/>
      <c r="PSH77" s="103"/>
      <c r="PSI77" s="103"/>
      <c r="PSJ77" s="103"/>
      <c r="PSK77" s="103"/>
      <c r="PSL77" s="103"/>
      <c r="PSM77" s="103"/>
      <c r="PSN77" s="103"/>
      <c r="PSO77" s="103"/>
      <c r="PSP77" s="103"/>
      <c r="PSQ77" s="103"/>
      <c r="PSR77" s="103"/>
      <c r="PSS77" s="103"/>
      <c r="PST77" s="103"/>
      <c r="PSU77" s="103"/>
      <c r="PSV77" s="103"/>
      <c r="PSW77" s="103"/>
      <c r="PSX77" s="103"/>
      <c r="PSY77" s="103"/>
      <c r="PSZ77" s="103"/>
      <c r="PTA77" s="103"/>
      <c r="PTB77" s="103"/>
      <c r="PTC77" s="103"/>
      <c r="PTD77" s="103"/>
      <c r="PTE77" s="103"/>
      <c r="PTF77" s="103"/>
      <c r="PTG77" s="103"/>
      <c r="PTH77" s="103"/>
      <c r="PTI77" s="103"/>
      <c r="PTJ77" s="103"/>
      <c r="PTK77" s="103"/>
      <c r="PTL77" s="103"/>
      <c r="PTM77" s="103"/>
      <c r="PTN77" s="103"/>
      <c r="PTO77" s="103"/>
      <c r="PTP77" s="103"/>
      <c r="PTQ77" s="103"/>
      <c r="PTR77" s="103"/>
      <c r="PTS77" s="103"/>
      <c r="PTT77" s="103"/>
      <c r="PTU77" s="103"/>
      <c r="PTV77" s="103"/>
      <c r="PTW77" s="103"/>
      <c r="PTX77" s="103"/>
      <c r="PTY77" s="103"/>
      <c r="PTZ77" s="103"/>
      <c r="PUA77" s="103"/>
      <c r="PUB77" s="103"/>
      <c r="PUC77" s="103"/>
      <c r="PUD77" s="103"/>
      <c r="PUE77" s="103"/>
      <c r="PUF77" s="103"/>
      <c r="PUG77" s="103"/>
      <c r="PUH77" s="103"/>
      <c r="PUI77" s="103"/>
      <c r="PUJ77" s="103"/>
      <c r="PUK77" s="103"/>
      <c r="PUL77" s="103"/>
      <c r="PUM77" s="103"/>
      <c r="PUN77" s="103"/>
      <c r="PUO77" s="103"/>
      <c r="PUP77" s="103"/>
      <c r="PUQ77" s="103"/>
      <c r="PUR77" s="103"/>
      <c r="PUS77" s="103"/>
      <c r="PUT77" s="103"/>
      <c r="PUU77" s="103"/>
      <c r="PUV77" s="103"/>
      <c r="PUW77" s="103"/>
      <c r="PUX77" s="103"/>
      <c r="PUY77" s="103"/>
      <c r="PUZ77" s="103"/>
      <c r="PVA77" s="103"/>
      <c r="PVB77" s="103"/>
      <c r="PVC77" s="103"/>
      <c r="PVD77" s="103"/>
      <c r="PVE77" s="103"/>
      <c r="PVF77" s="103"/>
      <c r="PVG77" s="103"/>
      <c r="PVH77" s="103"/>
      <c r="PVI77" s="103"/>
      <c r="PVJ77" s="103"/>
      <c r="PVK77" s="103"/>
      <c r="PVL77" s="103"/>
      <c r="PVM77" s="103"/>
      <c r="PVN77" s="103"/>
      <c r="PVO77" s="103"/>
      <c r="PVP77" s="103"/>
      <c r="PVQ77" s="103"/>
      <c r="PVR77" s="103"/>
      <c r="PVS77" s="103"/>
      <c r="PVT77" s="103"/>
      <c r="PVU77" s="103"/>
      <c r="PVV77" s="103"/>
      <c r="PVW77" s="103"/>
      <c r="PVX77" s="103"/>
      <c r="PVY77" s="103"/>
      <c r="PVZ77" s="103"/>
      <c r="PWA77" s="103"/>
      <c r="PWB77" s="103"/>
      <c r="PWC77" s="103"/>
      <c r="PWD77" s="103"/>
      <c r="PWE77" s="103"/>
      <c r="PWF77" s="103"/>
      <c r="PWG77" s="103"/>
      <c r="PWH77" s="103"/>
      <c r="PWI77" s="103"/>
      <c r="PWJ77" s="103"/>
      <c r="PWK77" s="103"/>
      <c r="PWL77" s="103"/>
      <c r="PWM77" s="103"/>
      <c r="PWN77" s="103"/>
      <c r="PWO77" s="103"/>
      <c r="PWP77" s="103"/>
      <c r="PWQ77" s="103"/>
      <c r="PWR77" s="103"/>
      <c r="PWS77" s="103"/>
      <c r="PWT77" s="103"/>
      <c r="PWU77" s="103"/>
      <c r="PWV77" s="103"/>
      <c r="PWW77" s="103"/>
      <c r="PWX77" s="103"/>
      <c r="PWY77" s="103"/>
      <c r="PWZ77" s="103"/>
      <c r="PXA77" s="103"/>
      <c r="PXB77" s="103"/>
      <c r="PXC77" s="103"/>
      <c r="PXD77" s="103"/>
      <c r="PXE77" s="103"/>
      <c r="PXF77" s="103"/>
      <c r="PXG77" s="103"/>
      <c r="PXH77" s="103"/>
      <c r="PXI77" s="103"/>
      <c r="PXJ77" s="103"/>
      <c r="PXK77" s="103"/>
      <c r="PXL77" s="103"/>
      <c r="PXM77" s="103"/>
      <c r="PXN77" s="103"/>
      <c r="PXO77" s="103"/>
      <c r="PXP77" s="103"/>
      <c r="PXQ77" s="103"/>
      <c r="PXR77" s="103"/>
      <c r="PXS77" s="103"/>
      <c r="PXT77" s="103"/>
      <c r="PXU77" s="103"/>
      <c r="PXV77" s="103"/>
      <c r="PXW77" s="103"/>
      <c r="PXX77" s="103"/>
      <c r="PXY77" s="103"/>
      <c r="PXZ77" s="103"/>
      <c r="PYA77" s="103"/>
      <c r="PYB77" s="103"/>
      <c r="PYC77" s="103"/>
      <c r="PYD77" s="103"/>
      <c r="PYE77" s="103"/>
      <c r="PYF77" s="103"/>
      <c r="PYG77" s="103"/>
      <c r="PYH77" s="103"/>
      <c r="PYI77" s="103"/>
      <c r="PYJ77" s="103"/>
      <c r="PYK77" s="103"/>
      <c r="PYL77" s="103"/>
      <c r="PYM77" s="103"/>
      <c r="PYN77" s="103"/>
      <c r="PYO77" s="103"/>
      <c r="PYP77" s="103"/>
      <c r="PYQ77" s="103"/>
      <c r="PYR77" s="103"/>
      <c r="PYS77" s="103"/>
      <c r="PYT77" s="103"/>
      <c r="PYU77" s="103"/>
      <c r="PYV77" s="103"/>
      <c r="PYW77" s="103"/>
      <c r="PYX77" s="103"/>
      <c r="PYY77" s="103"/>
      <c r="PYZ77" s="103"/>
      <c r="PZA77" s="103"/>
      <c r="PZB77" s="103"/>
      <c r="PZC77" s="103"/>
      <c r="PZD77" s="103"/>
      <c r="PZE77" s="103"/>
      <c r="PZF77" s="103"/>
      <c r="PZG77" s="103"/>
      <c r="PZH77" s="103"/>
      <c r="PZI77" s="103"/>
      <c r="PZJ77" s="103"/>
      <c r="PZK77" s="103"/>
      <c r="PZL77" s="103"/>
      <c r="PZM77" s="103"/>
      <c r="PZN77" s="103"/>
      <c r="PZO77" s="103"/>
      <c r="PZP77" s="103"/>
      <c r="PZQ77" s="103"/>
      <c r="PZR77" s="103"/>
      <c r="PZS77" s="103"/>
      <c r="PZT77" s="103"/>
      <c r="PZU77" s="103"/>
      <c r="PZV77" s="103"/>
      <c r="PZW77" s="103"/>
      <c r="PZX77" s="103"/>
      <c r="PZY77" s="103"/>
      <c r="PZZ77" s="103"/>
      <c r="QAA77" s="103"/>
      <c r="QAB77" s="103"/>
      <c r="QAC77" s="103"/>
      <c r="QAD77" s="103"/>
      <c r="QAE77" s="103"/>
      <c r="QAF77" s="103"/>
      <c r="QAG77" s="103"/>
      <c r="QAH77" s="103"/>
      <c r="QAI77" s="103"/>
      <c r="QAJ77" s="103"/>
      <c r="QAK77" s="103"/>
      <c r="QAL77" s="103"/>
      <c r="QAM77" s="103"/>
      <c r="QAN77" s="103"/>
      <c r="QAO77" s="103"/>
      <c r="QAP77" s="103"/>
      <c r="QAQ77" s="103"/>
      <c r="QAR77" s="103"/>
      <c r="QAS77" s="103"/>
      <c r="QAT77" s="103"/>
      <c r="QAU77" s="103"/>
      <c r="QAV77" s="103"/>
      <c r="QAW77" s="103"/>
      <c r="QAX77" s="103"/>
      <c r="QAY77" s="103"/>
      <c r="QAZ77" s="103"/>
      <c r="QBA77" s="103"/>
      <c r="QBB77" s="103"/>
      <c r="QBC77" s="103"/>
      <c r="QBD77" s="103"/>
      <c r="QBE77" s="103"/>
      <c r="QBF77" s="103"/>
      <c r="QBG77" s="103"/>
      <c r="QBH77" s="103"/>
      <c r="QBI77" s="103"/>
      <c r="QBJ77" s="103"/>
      <c r="QBK77" s="103"/>
      <c r="QBL77" s="103"/>
      <c r="QBM77" s="103"/>
      <c r="QBN77" s="103"/>
      <c r="QBO77" s="103"/>
      <c r="QBP77" s="103"/>
      <c r="QBQ77" s="103"/>
      <c r="QBR77" s="103"/>
      <c r="QBS77" s="103"/>
      <c r="QBT77" s="103"/>
      <c r="QBU77" s="103"/>
      <c r="QBV77" s="103"/>
      <c r="QBW77" s="103"/>
      <c r="QBX77" s="103"/>
      <c r="QBY77" s="103"/>
      <c r="QBZ77" s="103"/>
      <c r="QCA77" s="103"/>
      <c r="QCB77" s="103"/>
      <c r="QCC77" s="103"/>
      <c r="QCD77" s="103"/>
      <c r="QCE77" s="103"/>
      <c r="QCF77" s="103"/>
      <c r="QCG77" s="103"/>
      <c r="QCH77" s="103"/>
      <c r="QCI77" s="103"/>
      <c r="QCJ77" s="103"/>
      <c r="QCK77" s="103"/>
      <c r="QCL77" s="103"/>
      <c r="QCM77" s="103"/>
      <c r="QCN77" s="103"/>
      <c r="QCO77" s="103"/>
      <c r="QCP77" s="103"/>
      <c r="QCQ77" s="103"/>
      <c r="QCR77" s="103"/>
      <c r="QCS77" s="103"/>
      <c r="QCT77" s="103"/>
      <c r="QCU77" s="103"/>
      <c r="QCV77" s="103"/>
      <c r="QCW77" s="103"/>
      <c r="QCX77" s="103"/>
      <c r="QCY77" s="103"/>
      <c r="QCZ77" s="103"/>
      <c r="QDA77" s="103"/>
      <c r="QDB77" s="103"/>
      <c r="QDC77" s="103"/>
      <c r="QDD77" s="103"/>
      <c r="QDE77" s="103"/>
      <c r="QDF77" s="103"/>
      <c r="QDG77" s="103"/>
      <c r="QDH77" s="103"/>
      <c r="QDI77" s="103"/>
      <c r="QDJ77" s="103"/>
      <c r="QDK77" s="103"/>
      <c r="QDL77" s="103"/>
      <c r="QDM77" s="103"/>
      <c r="QDN77" s="103"/>
      <c r="QDO77" s="103"/>
      <c r="QDP77" s="103"/>
      <c r="QDQ77" s="103"/>
      <c r="QDR77" s="103"/>
      <c r="QDS77" s="103"/>
      <c r="QDT77" s="103"/>
      <c r="QDU77" s="103"/>
      <c r="QDV77" s="103"/>
      <c r="QDW77" s="103"/>
      <c r="QDX77" s="103"/>
      <c r="QDY77" s="103"/>
      <c r="QDZ77" s="103"/>
      <c r="QEA77" s="103"/>
      <c r="QEB77" s="103"/>
      <c r="QEC77" s="103"/>
      <c r="QED77" s="103"/>
      <c r="QEE77" s="103"/>
      <c r="QEF77" s="103"/>
      <c r="QEG77" s="103"/>
      <c r="QEH77" s="103"/>
      <c r="QEI77" s="103"/>
      <c r="QEJ77" s="103"/>
      <c r="QEK77" s="103"/>
      <c r="QEL77" s="103"/>
      <c r="QEM77" s="103"/>
      <c r="QEN77" s="103"/>
      <c r="QEO77" s="103"/>
      <c r="QEP77" s="103"/>
      <c r="QEQ77" s="103"/>
      <c r="QER77" s="103"/>
      <c r="QES77" s="103"/>
      <c r="QET77" s="103"/>
      <c r="QEU77" s="103"/>
      <c r="QEV77" s="103"/>
      <c r="QEW77" s="103"/>
      <c r="QEX77" s="103"/>
      <c r="QEY77" s="103"/>
      <c r="QEZ77" s="103"/>
      <c r="QFA77" s="103"/>
      <c r="QFB77" s="103"/>
      <c r="QFC77" s="103"/>
      <c r="QFD77" s="103"/>
      <c r="QFE77" s="103"/>
      <c r="QFF77" s="103"/>
      <c r="QFG77" s="103"/>
      <c r="QFH77" s="103"/>
      <c r="QFI77" s="103"/>
      <c r="QFJ77" s="103"/>
      <c r="QFK77" s="103"/>
      <c r="QFL77" s="103"/>
      <c r="QFM77" s="103"/>
      <c r="QFN77" s="103"/>
      <c r="QFO77" s="103"/>
      <c r="QFP77" s="103"/>
      <c r="QFQ77" s="103"/>
      <c r="QFR77" s="103"/>
      <c r="QFS77" s="103"/>
      <c r="QFT77" s="103"/>
      <c r="QFU77" s="103"/>
      <c r="QFV77" s="103"/>
      <c r="QFW77" s="103"/>
      <c r="QFX77" s="103"/>
      <c r="QFY77" s="103"/>
      <c r="QFZ77" s="103"/>
      <c r="QGA77" s="103"/>
      <c r="QGB77" s="103"/>
      <c r="QGC77" s="103"/>
      <c r="QGD77" s="103"/>
      <c r="QGE77" s="103"/>
      <c r="QGF77" s="103"/>
      <c r="QGG77" s="103"/>
      <c r="QGH77" s="103"/>
      <c r="QGI77" s="103"/>
      <c r="QGJ77" s="103"/>
      <c r="QGK77" s="103"/>
      <c r="QGL77" s="103"/>
      <c r="QGM77" s="103"/>
      <c r="QGN77" s="103"/>
      <c r="QGO77" s="103"/>
      <c r="QGP77" s="103"/>
      <c r="QGQ77" s="103"/>
      <c r="QGR77" s="103"/>
      <c r="QGS77" s="103"/>
      <c r="QGT77" s="103"/>
      <c r="QGU77" s="103"/>
      <c r="QGV77" s="103"/>
      <c r="QGW77" s="103"/>
      <c r="QGX77" s="103"/>
      <c r="QGY77" s="103"/>
      <c r="QGZ77" s="103"/>
      <c r="QHA77" s="103"/>
      <c r="QHB77" s="103"/>
      <c r="QHC77" s="103"/>
      <c r="QHD77" s="103"/>
      <c r="QHE77" s="103"/>
      <c r="QHF77" s="103"/>
      <c r="QHG77" s="103"/>
      <c r="QHH77" s="103"/>
      <c r="QHI77" s="103"/>
      <c r="QHJ77" s="103"/>
      <c r="QHK77" s="103"/>
      <c r="QHL77" s="103"/>
      <c r="QHM77" s="103"/>
      <c r="QHN77" s="103"/>
      <c r="QHO77" s="103"/>
      <c r="QHP77" s="103"/>
      <c r="QHQ77" s="103"/>
      <c r="QHR77" s="103"/>
      <c r="QHS77" s="103"/>
      <c r="QHT77" s="103"/>
      <c r="QHU77" s="103"/>
      <c r="QHV77" s="103"/>
      <c r="QHW77" s="103"/>
      <c r="QHX77" s="103"/>
      <c r="QHY77" s="103"/>
      <c r="QHZ77" s="103"/>
      <c r="QIA77" s="103"/>
      <c r="QIB77" s="103"/>
      <c r="QIC77" s="103"/>
      <c r="QID77" s="103"/>
      <c r="QIE77" s="103"/>
      <c r="QIF77" s="103"/>
      <c r="QIG77" s="103"/>
      <c r="QIH77" s="103"/>
      <c r="QII77" s="103"/>
      <c r="QIJ77" s="103"/>
      <c r="QIK77" s="103"/>
      <c r="QIL77" s="103"/>
      <c r="QIM77" s="103"/>
      <c r="QIN77" s="103"/>
      <c r="QIO77" s="103"/>
      <c r="QIP77" s="103"/>
      <c r="QIQ77" s="103"/>
      <c r="QIR77" s="103"/>
      <c r="QIS77" s="103"/>
      <c r="QIT77" s="103"/>
      <c r="QIU77" s="103"/>
      <c r="QIV77" s="103"/>
      <c r="QIW77" s="103"/>
      <c r="QIX77" s="103"/>
      <c r="QIY77" s="103"/>
      <c r="QIZ77" s="103"/>
      <c r="QJA77" s="103"/>
      <c r="QJB77" s="103"/>
      <c r="QJC77" s="103"/>
      <c r="QJD77" s="103"/>
      <c r="QJE77" s="103"/>
      <c r="QJF77" s="103"/>
      <c r="QJG77" s="103"/>
      <c r="QJH77" s="103"/>
      <c r="QJI77" s="103"/>
      <c r="QJJ77" s="103"/>
      <c r="QJK77" s="103"/>
      <c r="QJL77" s="103"/>
      <c r="QJM77" s="103"/>
      <c r="QJN77" s="103"/>
      <c r="QJO77" s="103"/>
      <c r="QJP77" s="103"/>
      <c r="QJQ77" s="103"/>
      <c r="QJR77" s="103"/>
      <c r="QJS77" s="103"/>
      <c r="QJT77" s="103"/>
      <c r="QJU77" s="103"/>
      <c r="QJV77" s="103"/>
      <c r="QJW77" s="103"/>
      <c r="QJX77" s="103"/>
      <c r="QJY77" s="103"/>
      <c r="QJZ77" s="103"/>
      <c r="QKA77" s="103"/>
      <c r="QKB77" s="103"/>
      <c r="QKC77" s="103"/>
      <c r="QKD77" s="103"/>
      <c r="QKE77" s="103"/>
      <c r="QKF77" s="103"/>
      <c r="QKG77" s="103"/>
      <c r="QKH77" s="103"/>
      <c r="QKI77" s="103"/>
      <c r="QKJ77" s="103"/>
      <c r="QKK77" s="103"/>
      <c r="QKL77" s="103"/>
      <c r="QKM77" s="103"/>
      <c r="QKN77" s="103"/>
      <c r="QKO77" s="103"/>
      <c r="QKP77" s="103"/>
      <c r="QKQ77" s="103"/>
      <c r="QKR77" s="103"/>
      <c r="QKS77" s="103"/>
      <c r="QKT77" s="103"/>
      <c r="QKU77" s="103"/>
      <c r="QKV77" s="103"/>
      <c r="QKW77" s="103"/>
      <c r="QKX77" s="103"/>
      <c r="QKY77" s="103"/>
      <c r="QKZ77" s="103"/>
      <c r="QLA77" s="103"/>
      <c r="QLB77" s="103"/>
      <c r="QLC77" s="103"/>
      <c r="QLD77" s="103"/>
      <c r="QLE77" s="103"/>
      <c r="QLF77" s="103"/>
      <c r="QLG77" s="103"/>
      <c r="QLH77" s="103"/>
      <c r="QLI77" s="103"/>
      <c r="QLJ77" s="103"/>
      <c r="QLK77" s="103"/>
      <c r="QLL77" s="103"/>
      <c r="QLM77" s="103"/>
      <c r="QLN77" s="103"/>
      <c r="QLO77" s="103"/>
      <c r="QLP77" s="103"/>
      <c r="QLQ77" s="103"/>
      <c r="QLR77" s="103"/>
      <c r="QLS77" s="103"/>
      <c r="QLT77" s="103"/>
      <c r="QLU77" s="103"/>
      <c r="QLV77" s="103"/>
      <c r="QLW77" s="103"/>
      <c r="QLX77" s="103"/>
      <c r="QLY77" s="103"/>
      <c r="QLZ77" s="103"/>
      <c r="QMA77" s="103"/>
      <c r="QMB77" s="103"/>
      <c r="QMC77" s="103"/>
      <c r="QMD77" s="103"/>
      <c r="QME77" s="103"/>
      <c r="QMF77" s="103"/>
      <c r="QMG77" s="103"/>
      <c r="QMH77" s="103"/>
      <c r="QMI77" s="103"/>
      <c r="QMJ77" s="103"/>
      <c r="QMK77" s="103"/>
      <c r="QML77" s="103"/>
      <c r="QMM77" s="103"/>
      <c r="QMN77" s="103"/>
      <c r="QMO77" s="103"/>
      <c r="QMP77" s="103"/>
      <c r="QMQ77" s="103"/>
      <c r="QMR77" s="103"/>
      <c r="QMS77" s="103"/>
      <c r="QMT77" s="103"/>
      <c r="QMU77" s="103"/>
      <c r="QMV77" s="103"/>
      <c r="QMW77" s="103"/>
      <c r="QMX77" s="103"/>
      <c r="QMY77" s="103"/>
      <c r="QMZ77" s="103"/>
      <c r="QNA77" s="103"/>
      <c r="QNB77" s="103"/>
      <c r="QNC77" s="103"/>
      <c r="QND77" s="103"/>
      <c r="QNE77" s="103"/>
      <c r="QNF77" s="103"/>
      <c r="QNG77" s="103"/>
      <c r="QNH77" s="103"/>
      <c r="QNI77" s="103"/>
      <c r="QNJ77" s="103"/>
      <c r="QNK77" s="103"/>
      <c r="QNL77" s="103"/>
      <c r="QNM77" s="103"/>
      <c r="QNN77" s="103"/>
      <c r="QNO77" s="103"/>
      <c r="QNP77" s="103"/>
      <c r="QNQ77" s="103"/>
      <c r="QNR77" s="103"/>
      <c r="QNS77" s="103"/>
      <c r="QNT77" s="103"/>
      <c r="QNU77" s="103"/>
      <c r="QNV77" s="103"/>
      <c r="QNW77" s="103"/>
      <c r="QNX77" s="103"/>
      <c r="QNY77" s="103"/>
      <c r="QNZ77" s="103"/>
      <c r="QOA77" s="103"/>
      <c r="QOB77" s="103"/>
      <c r="QOC77" s="103"/>
      <c r="QOD77" s="103"/>
      <c r="QOE77" s="103"/>
      <c r="QOF77" s="103"/>
      <c r="QOG77" s="103"/>
      <c r="QOH77" s="103"/>
      <c r="QOI77" s="103"/>
      <c r="QOJ77" s="103"/>
      <c r="QOK77" s="103"/>
      <c r="QOL77" s="103"/>
      <c r="QOM77" s="103"/>
      <c r="QON77" s="103"/>
      <c r="QOO77" s="103"/>
      <c r="QOP77" s="103"/>
      <c r="QOQ77" s="103"/>
      <c r="QOR77" s="103"/>
      <c r="QOS77" s="103"/>
      <c r="QOT77" s="103"/>
      <c r="QOU77" s="103"/>
      <c r="QOV77" s="103"/>
      <c r="QOW77" s="103"/>
      <c r="QOX77" s="103"/>
      <c r="QOY77" s="103"/>
      <c r="QOZ77" s="103"/>
      <c r="QPA77" s="103"/>
      <c r="QPB77" s="103"/>
      <c r="QPC77" s="103"/>
      <c r="QPD77" s="103"/>
      <c r="QPE77" s="103"/>
      <c r="QPF77" s="103"/>
      <c r="QPG77" s="103"/>
      <c r="QPH77" s="103"/>
      <c r="QPI77" s="103"/>
      <c r="QPJ77" s="103"/>
      <c r="QPK77" s="103"/>
      <c r="QPL77" s="103"/>
      <c r="QPM77" s="103"/>
      <c r="QPN77" s="103"/>
      <c r="QPO77" s="103"/>
      <c r="QPP77" s="103"/>
      <c r="QPQ77" s="103"/>
      <c r="QPR77" s="103"/>
      <c r="QPS77" s="103"/>
      <c r="QPT77" s="103"/>
      <c r="QPU77" s="103"/>
      <c r="QPV77" s="103"/>
      <c r="QPW77" s="103"/>
      <c r="QPX77" s="103"/>
      <c r="QPY77" s="103"/>
      <c r="QPZ77" s="103"/>
      <c r="QQA77" s="103"/>
      <c r="QQB77" s="103"/>
      <c r="QQC77" s="103"/>
      <c r="QQD77" s="103"/>
      <c r="QQE77" s="103"/>
      <c r="QQF77" s="103"/>
      <c r="QQG77" s="103"/>
      <c r="QQH77" s="103"/>
      <c r="QQI77" s="103"/>
      <c r="QQJ77" s="103"/>
      <c r="QQK77" s="103"/>
      <c r="QQL77" s="103"/>
      <c r="QQM77" s="103"/>
      <c r="QQN77" s="103"/>
      <c r="QQO77" s="103"/>
      <c r="QQP77" s="103"/>
      <c r="QQQ77" s="103"/>
      <c r="QQR77" s="103"/>
      <c r="QQS77" s="103"/>
      <c r="QQT77" s="103"/>
      <c r="QQU77" s="103"/>
      <c r="QQV77" s="103"/>
      <c r="QQW77" s="103"/>
      <c r="QQX77" s="103"/>
      <c r="QQY77" s="103"/>
      <c r="QQZ77" s="103"/>
      <c r="QRA77" s="103"/>
      <c r="QRB77" s="103"/>
      <c r="QRC77" s="103"/>
      <c r="QRD77" s="103"/>
      <c r="QRE77" s="103"/>
      <c r="QRF77" s="103"/>
      <c r="QRG77" s="103"/>
      <c r="QRH77" s="103"/>
      <c r="QRI77" s="103"/>
      <c r="QRJ77" s="103"/>
      <c r="QRK77" s="103"/>
      <c r="QRL77" s="103"/>
      <c r="QRM77" s="103"/>
      <c r="QRN77" s="103"/>
      <c r="QRO77" s="103"/>
      <c r="QRP77" s="103"/>
      <c r="QRQ77" s="103"/>
      <c r="QRR77" s="103"/>
      <c r="QRS77" s="103"/>
      <c r="QRT77" s="103"/>
      <c r="QRU77" s="103"/>
      <c r="QRV77" s="103"/>
      <c r="QRW77" s="103"/>
      <c r="QRX77" s="103"/>
      <c r="QRY77" s="103"/>
      <c r="QRZ77" s="103"/>
      <c r="QSA77" s="103"/>
      <c r="QSB77" s="103"/>
      <c r="QSC77" s="103"/>
      <c r="QSD77" s="103"/>
      <c r="QSE77" s="103"/>
      <c r="QSF77" s="103"/>
      <c r="QSG77" s="103"/>
      <c r="QSH77" s="103"/>
      <c r="QSI77" s="103"/>
      <c r="QSJ77" s="103"/>
      <c r="QSK77" s="103"/>
      <c r="QSL77" s="103"/>
      <c r="QSM77" s="103"/>
      <c r="QSN77" s="103"/>
      <c r="QSO77" s="103"/>
      <c r="QSP77" s="103"/>
      <c r="QSQ77" s="103"/>
      <c r="QSR77" s="103"/>
      <c r="QSS77" s="103"/>
      <c r="QST77" s="103"/>
      <c r="QSU77" s="103"/>
      <c r="QSV77" s="103"/>
      <c r="QSW77" s="103"/>
      <c r="QSX77" s="103"/>
      <c r="QSY77" s="103"/>
      <c r="QSZ77" s="103"/>
      <c r="QTA77" s="103"/>
      <c r="QTB77" s="103"/>
      <c r="QTC77" s="103"/>
      <c r="QTD77" s="103"/>
      <c r="QTE77" s="103"/>
      <c r="QTF77" s="103"/>
      <c r="QTG77" s="103"/>
      <c r="QTH77" s="103"/>
      <c r="QTI77" s="103"/>
      <c r="QTJ77" s="103"/>
      <c r="QTK77" s="103"/>
      <c r="QTL77" s="103"/>
      <c r="QTM77" s="103"/>
      <c r="QTN77" s="103"/>
      <c r="QTO77" s="103"/>
      <c r="QTP77" s="103"/>
      <c r="QTQ77" s="103"/>
      <c r="QTR77" s="103"/>
      <c r="QTS77" s="103"/>
      <c r="QTT77" s="103"/>
      <c r="QTU77" s="103"/>
      <c r="QTV77" s="103"/>
      <c r="QTW77" s="103"/>
      <c r="QTX77" s="103"/>
      <c r="QTY77" s="103"/>
      <c r="QTZ77" s="103"/>
      <c r="QUA77" s="103"/>
      <c r="QUB77" s="103"/>
      <c r="QUC77" s="103"/>
      <c r="QUD77" s="103"/>
      <c r="QUE77" s="103"/>
      <c r="QUF77" s="103"/>
      <c r="QUG77" s="103"/>
      <c r="QUH77" s="103"/>
      <c r="QUI77" s="103"/>
      <c r="QUJ77" s="103"/>
      <c r="QUK77" s="103"/>
      <c r="QUL77" s="103"/>
      <c r="QUM77" s="103"/>
      <c r="QUN77" s="103"/>
      <c r="QUO77" s="103"/>
      <c r="QUP77" s="103"/>
      <c r="QUQ77" s="103"/>
      <c r="QUR77" s="103"/>
      <c r="QUS77" s="103"/>
      <c r="QUT77" s="103"/>
      <c r="QUU77" s="103"/>
      <c r="QUV77" s="103"/>
      <c r="QUW77" s="103"/>
      <c r="QUX77" s="103"/>
      <c r="QUY77" s="103"/>
      <c r="QUZ77" s="103"/>
      <c r="QVA77" s="103"/>
      <c r="QVB77" s="103"/>
      <c r="QVC77" s="103"/>
      <c r="QVD77" s="103"/>
      <c r="QVE77" s="103"/>
      <c r="QVF77" s="103"/>
      <c r="QVG77" s="103"/>
      <c r="QVH77" s="103"/>
      <c r="QVI77" s="103"/>
      <c r="QVJ77" s="103"/>
      <c r="QVK77" s="103"/>
      <c r="QVL77" s="103"/>
      <c r="QVM77" s="103"/>
      <c r="QVN77" s="103"/>
      <c r="QVO77" s="103"/>
      <c r="QVP77" s="103"/>
      <c r="QVQ77" s="103"/>
      <c r="QVR77" s="103"/>
      <c r="QVS77" s="103"/>
      <c r="QVT77" s="103"/>
      <c r="QVU77" s="103"/>
      <c r="QVV77" s="103"/>
      <c r="QVW77" s="103"/>
      <c r="QVX77" s="103"/>
      <c r="QVY77" s="103"/>
      <c r="QVZ77" s="103"/>
      <c r="QWA77" s="103"/>
      <c r="QWB77" s="103"/>
      <c r="QWC77" s="103"/>
      <c r="QWD77" s="103"/>
      <c r="QWE77" s="103"/>
      <c r="QWF77" s="103"/>
      <c r="QWG77" s="103"/>
      <c r="QWH77" s="103"/>
      <c r="QWI77" s="103"/>
      <c r="QWJ77" s="103"/>
      <c r="QWK77" s="103"/>
      <c r="QWL77" s="103"/>
      <c r="QWM77" s="103"/>
      <c r="QWN77" s="103"/>
      <c r="QWO77" s="103"/>
      <c r="QWP77" s="103"/>
      <c r="QWQ77" s="103"/>
      <c r="QWR77" s="103"/>
      <c r="QWS77" s="103"/>
      <c r="QWT77" s="103"/>
      <c r="QWU77" s="103"/>
      <c r="QWV77" s="103"/>
      <c r="QWW77" s="103"/>
      <c r="QWX77" s="103"/>
      <c r="QWY77" s="103"/>
      <c r="QWZ77" s="103"/>
      <c r="QXA77" s="103"/>
      <c r="QXB77" s="103"/>
      <c r="QXC77" s="103"/>
      <c r="QXD77" s="103"/>
      <c r="QXE77" s="103"/>
      <c r="QXF77" s="103"/>
      <c r="QXG77" s="103"/>
      <c r="QXH77" s="103"/>
      <c r="QXI77" s="103"/>
      <c r="QXJ77" s="103"/>
      <c r="QXK77" s="103"/>
      <c r="QXL77" s="103"/>
      <c r="QXM77" s="103"/>
      <c r="QXN77" s="103"/>
      <c r="QXO77" s="103"/>
      <c r="QXP77" s="103"/>
      <c r="QXQ77" s="103"/>
      <c r="QXR77" s="103"/>
      <c r="QXS77" s="103"/>
      <c r="QXT77" s="103"/>
      <c r="QXU77" s="103"/>
      <c r="QXV77" s="103"/>
      <c r="QXW77" s="103"/>
      <c r="QXX77" s="103"/>
      <c r="QXY77" s="103"/>
      <c r="QXZ77" s="103"/>
      <c r="QYA77" s="103"/>
      <c r="QYB77" s="103"/>
      <c r="QYC77" s="103"/>
      <c r="QYD77" s="103"/>
      <c r="QYE77" s="103"/>
      <c r="QYF77" s="103"/>
      <c r="QYG77" s="103"/>
      <c r="QYH77" s="103"/>
      <c r="QYI77" s="103"/>
      <c r="QYJ77" s="103"/>
      <c r="QYK77" s="103"/>
      <c r="QYL77" s="103"/>
      <c r="QYM77" s="103"/>
      <c r="QYN77" s="103"/>
      <c r="QYO77" s="103"/>
      <c r="QYP77" s="103"/>
      <c r="QYQ77" s="103"/>
      <c r="QYR77" s="103"/>
      <c r="QYS77" s="103"/>
      <c r="QYT77" s="103"/>
      <c r="QYU77" s="103"/>
      <c r="QYV77" s="103"/>
      <c r="QYW77" s="103"/>
      <c r="QYX77" s="103"/>
      <c r="QYY77" s="103"/>
      <c r="QYZ77" s="103"/>
      <c r="QZA77" s="103"/>
      <c r="QZB77" s="103"/>
      <c r="QZC77" s="103"/>
      <c r="QZD77" s="103"/>
      <c r="QZE77" s="103"/>
      <c r="QZF77" s="103"/>
      <c r="QZG77" s="103"/>
      <c r="QZH77" s="103"/>
      <c r="QZI77" s="103"/>
      <c r="QZJ77" s="103"/>
      <c r="QZK77" s="103"/>
      <c r="QZL77" s="103"/>
      <c r="QZM77" s="103"/>
      <c r="QZN77" s="103"/>
      <c r="QZO77" s="103"/>
      <c r="QZP77" s="103"/>
      <c r="QZQ77" s="103"/>
      <c r="QZR77" s="103"/>
      <c r="QZS77" s="103"/>
      <c r="QZT77" s="103"/>
      <c r="QZU77" s="103"/>
      <c r="QZV77" s="103"/>
      <c r="QZW77" s="103"/>
      <c r="QZX77" s="103"/>
      <c r="QZY77" s="103"/>
      <c r="QZZ77" s="103"/>
      <c r="RAA77" s="103"/>
      <c r="RAB77" s="103"/>
      <c r="RAC77" s="103"/>
      <c r="RAD77" s="103"/>
      <c r="RAE77" s="103"/>
      <c r="RAF77" s="103"/>
      <c r="RAG77" s="103"/>
      <c r="RAH77" s="103"/>
      <c r="RAI77" s="103"/>
      <c r="RAJ77" s="103"/>
      <c r="RAK77" s="103"/>
      <c r="RAL77" s="103"/>
      <c r="RAM77" s="103"/>
      <c r="RAN77" s="103"/>
      <c r="RAO77" s="103"/>
      <c r="RAP77" s="103"/>
      <c r="RAQ77" s="103"/>
      <c r="RAR77" s="103"/>
      <c r="RAS77" s="103"/>
      <c r="RAT77" s="103"/>
      <c r="RAU77" s="103"/>
      <c r="RAV77" s="103"/>
      <c r="RAW77" s="103"/>
      <c r="RAX77" s="103"/>
      <c r="RAY77" s="103"/>
      <c r="RAZ77" s="103"/>
      <c r="RBA77" s="103"/>
      <c r="RBB77" s="103"/>
      <c r="RBC77" s="103"/>
      <c r="RBD77" s="103"/>
      <c r="RBE77" s="103"/>
      <c r="RBF77" s="103"/>
      <c r="RBG77" s="103"/>
      <c r="RBH77" s="103"/>
      <c r="RBI77" s="103"/>
      <c r="RBJ77" s="103"/>
      <c r="RBK77" s="103"/>
      <c r="RBL77" s="103"/>
      <c r="RBM77" s="103"/>
      <c r="RBN77" s="103"/>
      <c r="RBO77" s="103"/>
      <c r="RBP77" s="103"/>
      <c r="RBQ77" s="103"/>
      <c r="RBR77" s="103"/>
      <c r="RBS77" s="103"/>
      <c r="RBT77" s="103"/>
      <c r="RBU77" s="103"/>
      <c r="RBV77" s="103"/>
      <c r="RBW77" s="103"/>
      <c r="RBX77" s="103"/>
      <c r="RBY77" s="103"/>
      <c r="RBZ77" s="103"/>
      <c r="RCA77" s="103"/>
      <c r="RCB77" s="103"/>
      <c r="RCC77" s="103"/>
      <c r="RCD77" s="103"/>
      <c r="RCE77" s="103"/>
      <c r="RCF77" s="103"/>
      <c r="RCG77" s="103"/>
      <c r="RCH77" s="103"/>
      <c r="RCI77" s="103"/>
      <c r="RCJ77" s="103"/>
      <c r="RCK77" s="103"/>
      <c r="RCL77" s="103"/>
      <c r="RCM77" s="103"/>
      <c r="RCN77" s="103"/>
      <c r="RCO77" s="103"/>
      <c r="RCP77" s="103"/>
      <c r="RCQ77" s="103"/>
      <c r="RCR77" s="103"/>
      <c r="RCS77" s="103"/>
      <c r="RCT77" s="103"/>
      <c r="RCU77" s="103"/>
      <c r="RCV77" s="103"/>
      <c r="RCW77" s="103"/>
      <c r="RCX77" s="103"/>
      <c r="RCY77" s="103"/>
      <c r="RCZ77" s="103"/>
      <c r="RDA77" s="103"/>
      <c r="RDB77" s="103"/>
      <c r="RDC77" s="103"/>
      <c r="RDD77" s="103"/>
      <c r="RDE77" s="103"/>
      <c r="RDF77" s="103"/>
      <c r="RDG77" s="103"/>
      <c r="RDH77" s="103"/>
      <c r="RDI77" s="103"/>
      <c r="RDJ77" s="103"/>
      <c r="RDK77" s="103"/>
      <c r="RDL77" s="103"/>
      <c r="RDM77" s="103"/>
      <c r="RDN77" s="103"/>
      <c r="RDO77" s="103"/>
      <c r="RDP77" s="103"/>
      <c r="RDQ77" s="103"/>
      <c r="RDR77" s="103"/>
      <c r="RDS77" s="103"/>
      <c r="RDT77" s="103"/>
      <c r="RDU77" s="103"/>
      <c r="RDV77" s="103"/>
      <c r="RDW77" s="103"/>
      <c r="RDX77" s="103"/>
      <c r="RDY77" s="103"/>
      <c r="RDZ77" s="103"/>
      <c r="REA77" s="103"/>
      <c r="REB77" s="103"/>
      <c r="REC77" s="103"/>
      <c r="RED77" s="103"/>
      <c r="REE77" s="103"/>
      <c r="REF77" s="103"/>
      <c r="REG77" s="103"/>
      <c r="REH77" s="103"/>
      <c r="REI77" s="103"/>
      <c r="REJ77" s="103"/>
      <c r="REK77" s="103"/>
      <c r="REL77" s="103"/>
      <c r="REM77" s="103"/>
      <c r="REN77" s="103"/>
      <c r="REO77" s="103"/>
      <c r="REP77" s="103"/>
      <c r="REQ77" s="103"/>
      <c r="RER77" s="103"/>
      <c r="RES77" s="103"/>
      <c r="RET77" s="103"/>
      <c r="REU77" s="103"/>
      <c r="REV77" s="103"/>
      <c r="REW77" s="103"/>
      <c r="REX77" s="103"/>
      <c r="REY77" s="103"/>
      <c r="REZ77" s="103"/>
      <c r="RFA77" s="103"/>
      <c r="RFB77" s="103"/>
      <c r="RFC77" s="103"/>
      <c r="RFD77" s="103"/>
      <c r="RFE77" s="103"/>
      <c r="RFF77" s="103"/>
      <c r="RFG77" s="103"/>
      <c r="RFH77" s="103"/>
      <c r="RFI77" s="103"/>
      <c r="RFJ77" s="103"/>
      <c r="RFK77" s="103"/>
      <c r="RFL77" s="103"/>
      <c r="RFM77" s="103"/>
      <c r="RFN77" s="103"/>
      <c r="RFO77" s="103"/>
      <c r="RFP77" s="103"/>
      <c r="RFQ77" s="103"/>
      <c r="RFR77" s="103"/>
      <c r="RFS77" s="103"/>
      <c r="RFT77" s="103"/>
      <c r="RFU77" s="103"/>
      <c r="RFV77" s="103"/>
      <c r="RFW77" s="103"/>
      <c r="RFX77" s="103"/>
      <c r="RFY77" s="103"/>
      <c r="RFZ77" s="103"/>
      <c r="RGA77" s="103"/>
      <c r="RGB77" s="103"/>
      <c r="RGC77" s="103"/>
      <c r="RGD77" s="103"/>
      <c r="RGE77" s="103"/>
      <c r="RGF77" s="103"/>
      <c r="RGG77" s="103"/>
      <c r="RGH77" s="103"/>
      <c r="RGI77" s="103"/>
      <c r="RGJ77" s="103"/>
      <c r="RGK77" s="103"/>
      <c r="RGL77" s="103"/>
      <c r="RGM77" s="103"/>
      <c r="RGN77" s="103"/>
      <c r="RGO77" s="103"/>
      <c r="RGP77" s="103"/>
      <c r="RGQ77" s="103"/>
      <c r="RGR77" s="103"/>
      <c r="RGS77" s="103"/>
      <c r="RGT77" s="103"/>
      <c r="RGU77" s="103"/>
      <c r="RGV77" s="103"/>
      <c r="RGW77" s="103"/>
      <c r="RGX77" s="103"/>
      <c r="RGY77" s="103"/>
      <c r="RGZ77" s="103"/>
      <c r="RHA77" s="103"/>
      <c r="RHB77" s="103"/>
      <c r="RHC77" s="103"/>
      <c r="RHD77" s="103"/>
      <c r="RHE77" s="103"/>
      <c r="RHF77" s="103"/>
      <c r="RHG77" s="103"/>
      <c r="RHH77" s="103"/>
      <c r="RHI77" s="103"/>
      <c r="RHJ77" s="103"/>
      <c r="RHK77" s="103"/>
      <c r="RHL77" s="103"/>
      <c r="RHM77" s="103"/>
      <c r="RHN77" s="103"/>
      <c r="RHO77" s="103"/>
      <c r="RHP77" s="103"/>
      <c r="RHQ77" s="103"/>
      <c r="RHR77" s="103"/>
      <c r="RHS77" s="103"/>
      <c r="RHT77" s="103"/>
      <c r="RHU77" s="103"/>
      <c r="RHV77" s="103"/>
      <c r="RHW77" s="103"/>
      <c r="RHX77" s="103"/>
      <c r="RHY77" s="103"/>
      <c r="RHZ77" s="103"/>
      <c r="RIA77" s="103"/>
      <c r="RIB77" s="103"/>
      <c r="RIC77" s="103"/>
      <c r="RID77" s="103"/>
      <c r="RIE77" s="103"/>
      <c r="RIF77" s="103"/>
      <c r="RIG77" s="103"/>
      <c r="RIH77" s="103"/>
      <c r="RII77" s="103"/>
      <c r="RIJ77" s="103"/>
      <c r="RIK77" s="103"/>
      <c r="RIL77" s="103"/>
      <c r="RIM77" s="103"/>
      <c r="RIN77" s="103"/>
      <c r="RIO77" s="103"/>
      <c r="RIP77" s="103"/>
      <c r="RIQ77" s="103"/>
      <c r="RIR77" s="103"/>
      <c r="RIS77" s="103"/>
      <c r="RIT77" s="103"/>
      <c r="RIU77" s="103"/>
      <c r="RIV77" s="103"/>
      <c r="RIW77" s="103"/>
      <c r="RIX77" s="103"/>
      <c r="RIY77" s="103"/>
      <c r="RIZ77" s="103"/>
      <c r="RJA77" s="103"/>
      <c r="RJB77" s="103"/>
      <c r="RJC77" s="103"/>
      <c r="RJD77" s="103"/>
      <c r="RJE77" s="103"/>
      <c r="RJF77" s="103"/>
      <c r="RJG77" s="103"/>
      <c r="RJH77" s="103"/>
      <c r="RJI77" s="103"/>
      <c r="RJJ77" s="103"/>
      <c r="RJK77" s="103"/>
      <c r="RJL77" s="103"/>
      <c r="RJM77" s="103"/>
      <c r="RJN77" s="103"/>
      <c r="RJO77" s="103"/>
      <c r="RJP77" s="103"/>
      <c r="RJQ77" s="103"/>
      <c r="RJR77" s="103"/>
      <c r="RJS77" s="103"/>
      <c r="RJT77" s="103"/>
      <c r="RJU77" s="103"/>
      <c r="RJV77" s="103"/>
      <c r="RJW77" s="103"/>
      <c r="RJX77" s="103"/>
      <c r="RJY77" s="103"/>
      <c r="RJZ77" s="103"/>
      <c r="RKA77" s="103"/>
      <c r="RKB77" s="103"/>
      <c r="RKC77" s="103"/>
      <c r="RKD77" s="103"/>
      <c r="RKE77" s="103"/>
      <c r="RKF77" s="103"/>
      <c r="RKG77" s="103"/>
      <c r="RKH77" s="103"/>
      <c r="RKI77" s="103"/>
      <c r="RKJ77" s="103"/>
      <c r="RKK77" s="103"/>
      <c r="RKL77" s="103"/>
      <c r="RKM77" s="103"/>
      <c r="RKN77" s="103"/>
      <c r="RKO77" s="103"/>
      <c r="RKP77" s="103"/>
      <c r="RKQ77" s="103"/>
      <c r="RKR77" s="103"/>
      <c r="RKS77" s="103"/>
      <c r="RKT77" s="103"/>
      <c r="RKU77" s="103"/>
      <c r="RKV77" s="103"/>
      <c r="RKW77" s="103"/>
      <c r="RKX77" s="103"/>
      <c r="RKY77" s="103"/>
      <c r="RKZ77" s="103"/>
      <c r="RLA77" s="103"/>
      <c r="RLB77" s="103"/>
      <c r="RLC77" s="103"/>
      <c r="RLD77" s="103"/>
      <c r="RLE77" s="103"/>
      <c r="RLF77" s="103"/>
      <c r="RLG77" s="103"/>
      <c r="RLH77" s="103"/>
      <c r="RLI77" s="103"/>
      <c r="RLJ77" s="103"/>
      <c r="RLK77" s="103"/>
      <c r="RLL77" s="103"/>
      <c r="RLM77" s="103"/>
      <c r="RLN77" s="103"/>
      <c r="RLO77" s="103"/>
      <c r="RLP77" s="103"/>
      <c r="RLQ77" s="103"/>
      <c r="RLR77" s="103"/>
      <c r="RLS77" s="103"/>
      <c r="RLT77" s="103"/>
      <c r="RLU77" s="103"/>
      <c r="RLV77" s="103"/>
      <c r="RLW77" s="103"/>
      <c r="RLX77" s="103"/>
      <c r="RLY77" s="103"/>
      <c r="RLZ77" s="103"/>
      <c r="RMA77" s="103"/>
      <c r="RMB77" s="103"/>
      <c r="RMC77" s="103"/>
      <c r="RMD77" s="103"/>
      <c r="RME77" s="103"/>
      <c r="RMF77" s="103"/>
      <c r="RMG77" s="103"/>
      <c r="RMH77" s="103"/>
      <c r="RMI77" s="103"/>
      <c r="RMJ77" s="103"/>
      <c r="RMK77" s="103"/>
      <c r="RML77" s="103"/>
      <c r="RMM77" s="103"/>
      <c r="RMN77" s="103"/>
      <c r="RMO77" s="103"/>
      <c r="RMP77" s="103"/>
      <c r="RMQ77" s="103"/>
      <c r="RMR77" s="103"/>
      <c r="RMS77" s="103"/>
      <c r="RMT77" s="103"/>
      <c r="RMU77" s="103"/>
      <c r="RMV77" s="103"/>
      <c r="RMW77" s="103"/>
      <c r="RMX77" s="103"/>
      <c r="RMY77" s="103"/>
      <c r="RMZ77" s="103"/>
      <c r="RNA77" s="103"/>
      <c r="RNB77" s="103"/>
      <c r="RNC77" s="103"/>
      <c r="RND77" s="103"/>
      <c r="RNE77" s="103"/>
      <c r="RNF77" s="103"/>
      <c r="RNG77" s="103"/>
      <c r="RNH77" s="103"/>
      <c r="RNI77" s="103"/>
      <c r="RNJ77" s="103"/>
      <c r="RNK77" s="103"/>
      <c r="RNL77" s="103"/>
      <c r="RNM77" s="103"/>
      <c r="RNN77" s="103"/>
      <c r="RNO77" s="103"/>
      <c r="RNP77" s="103"/>
      <c r="RNQ77" s="103"/>
      <c r="RNR77" s="103"/>
      <c r="RNS77" s="103"/>
      <c r="RNT77" s="103"/>
      <c r="RNU77" s="103"/>
      <c r="RNV77" s="103"/>
      <c r="RNW77" s="103"/>
      <c r="RNX77" s="103"/>
      <c r="RNY77" s="103"/>
      <c r="RNZ77" s="103"/>
      <c r="ROA77" s="103"/>
      <c r="ROB77" s="103"/>
      <c r="ROC77" s="103"/>
      <c r="ROD77" s="103"/>
      <c r="ROE77" s="103"/>
      <c r="ROF77" s="103"/>
      <c r="ROG77" s="103"/>
      <c r="ROH77" s="103"/>
      <c r="ROI77" s="103"/>
      <c r="ROJ77" s="103"/>
      <c r="ROK77" s="103"/>
      <c r="ROL77" s="103"/>
      <c r="ROM77" s="103"/>
      <c r="RON77" s="103"/>
      <c r="ROO77" s="103"/>
      <c r="ROP77" s="103"/>
      <c r="ROQ77" s="103"/>
      <c r="ROR77" s="103"/>
      <c r="ROS77" s="103"/>
      <c r="ROT77" s="103"/>
      <c r="ROU77" s="103"/>
      <c r="ROV77" s="103"/>
      <c r="ROW77" s="103"/>
      <c r="ROX77" s="103"/>
      <c r="ROY77" s="103"/>
      <c r="ROZ77" s="103"/>
      <c r="RPA77" s="103"/>
      <c r="RPB77" s="103"/>
      <c r="RPC77" s="103"/>
      <c r="RPD77" s="103"/>
      <c r="RPE77" s="103"/>
      <c r="RPF77" s="103"/>
      <c r="RPG77" s="103"/>
      <c r="RPH77" s="103"/>
      <c r="RPI77" s="103"/>
      <c r="RPJ77" s="103"/>
      <c r="RPK77" s="103"/>
      <c r="RPL77" s="103"/>
      <c r="RPM77" s="103"/>
      <c r="RPN77" s="103"/>
      <c r="RPO77" s="103"/>
      <c r="RPP77" s="103"/>
      <c r="RPQ77" s="103"/>
      <c r="RPR77" s="103"/>
      <c r="RPS77" s="103"/>
      <c r="RPT77" s="103"/>
      <c r="RPU77" s="103"/>
      <c r="RPV77" s="103"/>
      <c r="RPW77" s="103"/>
      <c r="RPX77" s="103"/>
      <c r="RPY77" s="103"/>
      <c r="RPZ77" s="103"/>
      <c r="RQA77" s="103"/>
      <c r="RQB77" s="103"/>
      <c r="RQC77" s="103"/>
      <c r="RQD77" s="103"/>
      <c r="RQE77" s="103"/>
      <c r="RQF77" s="103"/>
      <c r="RQG77" s="103"/>
      <c r="RQH77" s="103"/>
      <c r="RQI77" s="103"/>
      <c r="RQJ77" s="103"/>
      <c r="RQK77" s="103"/>
      <c r="RQL77" s="103"/>
      <c r="RQM77" s="103"/>
      <c r="RQN77" s="103"/>
      <c r="RQO77" s="103"/>
      <c r="RQP77" s="103"/>
      <c r="RQQ77" s="103"/>
      <c r="RQR77" s="103"/>
      <c r="RQS77" s="103"/>
      <c r="RQT77" s="103"/>
      <c r="RQU77" s="103"/>
      <c r="RQV77" s="103"/>
      <c r="RQW77" s="103"/>
      <c r="RQX77" s="103"/>
      <c r="RQY77" s="103"/>
      <c r="RQZ77" s="103"/>
      <c r="RRA77" s="103"/>
      <c r="RRB77" s="103"/>
      <c r="RRC77" s="103"/>
      <c r="RRD77" s="103"/>
      <c r="RRE77" s="103"/>
      <c r="RRF77" s="103"/>
      <c r="RRG77" s="103"/>
      <c r="RRH77" s="103"/>
      <c r="RRI77" s="103"/>
      <c r="RRJ77" s="103"/>
      <c r="RRK77" s="103"/>
      <c r="RRL77" s="103"/>
      <c r="RRM77" s="103"/>
      <c r="RRN77" s="103"/>
      <c r="RRO77" s="103"/>
      <c r="RRP77" s="103"/>
      <c r="RRQ77" s="103"/>
      <c r="RRR77" s="103"/>
      <c r="RRS77" s="103"/>
      <c r="RRT77" s="103"/>
      <c r="RRU77" s="103"/>
      <c r="RRV77" s="103"/>
      <c r="RRW77" s="103"/>
      <c r="RRX77" s="103"/>
      <c r="RRY77" s="103"/>
      <c r="RRZ77" s="103"/>
      <c r="RSA77" s="103"/>
      <c r="RSB77" s="103"/>
      <c r="RSC77" s="103"/>
      <c r="RSD77" s="103"/>
      <c r="RSE77" s="103"/>
      <c r="RSF77" s="103"/>
      <c r="RSG77" s="103"/>
      <c r="RSH77" s="103"/>
      <c r="RSI77" s="103"/>
      <c r="RSJ77" s="103"/>
      <c r="RSK77" s="103"/>
      <c r="RSL77" s="103"/>
      <c r="RSM77" s="103"/>
      <c r="RSN77" s="103"/>
      <c r="RSO77" s="103"/>
      <c r="RSP77" s="103"/>
      <c r="RSQ77" s="103"/>
      <c r="RSR77" s="103"/>
      <c r="RSS77" s="103"/>
      <c r="RST77" s="103"/>
      <c r="RSU77" s="103"/>
      <c r="RSV77" s="103"/>
      <c r="RSW77" s="103"/>
      <c r="RSX77" s="103"/>
      <c r="RSY77" s="103"/>
      <c r="RSZ77" s="103"/>
      <c r="RTA77" s="103"/>
      <c r="RTB77" s="103"/>
      <c r="RTC77" s="103"/>
      <c r="RTD77" s="103"/>
      <c r="RTE77" s="103"/>
      <c r="RTF77" s="103"/>
      <c r="RTG77" s="103"/>
      <c r="RTH77" s="103"/>
      <c r="RTI77" s="103"/>
      <c r="RTJ77" s="103"/>
      <c r="RTK77" s="103"/>
      <c r="RTL77" s="103"/>
      <c r="RTM77" s="103"/>
      <c r="RTN77" s="103"/>
      <c r="RTO77" s="103"/>
      <c r="RTP77" s="103"/>
      <c r="RTQ77" s="103"/>
      <c r="RTR77" s="103"/>
      <c r="RTS77" s="103"/>
      <c r="RTT77" s="103"/>
      <c r="RTU77" s="103"/>
      <c r="RTV77" s="103"/>
      <c r="RTW77" s="103"/>
      <c r="RTX77" s="103"/>
      <c r="RTY77" s="103"/>
      <c r="RTZ77" s="103"/>
      <c r="RUA77" s="103"/>
      <c r="RUB77" s="103"/>
      <c r="RUC77" s="103"/>
      <c r="RUD77" s="103"/>
      <c r="RUE77" s="103"/>
      <c r="RUF77" s="103"/>
      <c r="RUG77" s="103"/>
      <c r="RUH77" s="103"/>
      <c r="RUI77" s="103"/>
      <c r="RUJ77" s="103"/>
      <c r="RUK77" s="103"/>
      <c r="RUL77" s="103"/>
      <c r="RUM77" s="103"/>
      <c r="RUN77" s="103"/>
      <c r="RUO77" s="103"/>
      <c r="RUP77" s="103"/>
      <c r="RUQ77" s="103"/>
      <c r="RUR77" s="103"/>
      <c r="RUS77" s="103"/>
      <c r="RUT77" s="103"/>
      <c r="RUU77" s="103"/>
      <c r="RUV77" s="103"/>
      <c r="RUW77" s="103"/>
      <c r="RUX77" s="103"/>
      <c r="RUY77" s="103"/>
      <c r="RUZ77" s="103"/>
      <c r="RVA77" s="103"/>
      <c r="RVB77" s="103"/>
      <c r="RVC77" s="103"/>
      <c r="RVD77" s="103"/>
      <c r="RVE77" s="103"/>
      <c r="RVF77" s="103"/>
      <c r="RVG77" s="103"/>
      <c r="RVH77" s="103"/>
      <c r="RVI77" s="103"/>
      <c r="RVJ77" s="103"/>
      <c r="RVK77" s="103"/>
      <c r="RVL77" s="103"/>
      <c r="RVM77" s="103"/>
      <c r="RVN77" s="103"/>
      <c r="RVO77" s="103"/>
      <c r="RVP77" s="103"/>
      <c r="RVQ77" s="103"/>
      <c r="RVR77" s="103"/>
      <c r="RVS77" s="103"/>
      <c r="RVT77" s="103"/>
      <c r="RVU77" s="103"/>
      <c r="RVV77" s="103"/>
      <c r="RVW77" s="103"/>
      <c r="RVX77" s="103"/>
      <c r="RVY77" s="103"/>
      <c r="RVZ77" s="103"/>
      <c r="RWA77" s="103"/>
      <c r="RWB77" s="103"/>
      <c r="RWC77" s="103"/>
      <c r="RWD77" s="103"/>
      <c r="RWE77" s="103"/>
      <c r="RWF77" s="103"/>
      <c r="RWG77" s="103"/>
      <c r="RWH77" s="103"/>
      <c r="RWI77" s="103"/>
      <c r="RWJ77" s="103"/>
      <c r="RWK77" s="103"/>
      <c r="RWL77" s="103"/>
      <c r="RWM77" s="103"/>
      <c r="RWN77" s="103"/>
      <c r="RWO77" s="103"/>
      <c r="RWP77" s="103"/>
      <c r="RWQ77" s="103"/>
      <c r="RWR77" s="103"/>
      <c r="RWS77" s="103"/>
      <c r="RWT77" s="103"/>
      <c r="RWU77" s="103"/>
      <c r="RWV77" s="103"/>
      <c r="RWW77" s="103"/>
      <c r="RWX77" s="103"/>
      <c r="RWY77" s="103"/>
      <c r="RWZ77" s="103"/>
      <c r="RXA77" s="103"/>
      <c r="RXB77" s="103"/>
      <c r="RXC77" s="103"/>
      <c r="RXD77" s="103"/>
      <c r="RXE77" s="103"/>
      <c r="RXF77" s="103"/>
      <c r="RXG77" s="103"/>
      <c r="RXH77" s="103"/>
      <c r="RXI77" s="103"/>
      <c r="RXJ77" s="103"/>
      <c r="RXK77" s="103"/>
      <c r="RXL77" s="103"/>
      <c r="RXM77" s="103"/>
      <c r="RXN77" s="103"/>
      <c r="RXO77" s="103"/>
      <c r="RXP77" s="103"/>
      <c r="RXQ77" s="103"/>
      <c r="RXR77" s="103"/>
      <c r="RXS77" s="103"/>
      <c r="RXT77" s="103"/>
      <c r="RXU77" s="103"/>
      <c r="RXV77" s="103"/>
      <c r="RXW77" s="103"/>
      <c r="RXX77" s="103"/>
      <c r="RXY77" s="103"/>
      <c r="RXZ77" s="103"/>
      <c r="RYA77" s="103"/>
      <c r="RYB77" s="103"/>
      <c r="RYC77" s="103"/>
      <c r="RYD77" s="103"/>
      <c r="RYE77" s="103"/>
      <c r="RYF77" s="103"/>
      <c r="RYG77" s="103"/>
      <c r="RYH77" s="103"/>
      <c r="RYI77" s="103"/>
      <c r="RYJ77" s="103"/>
      <c r="RYK77" s="103"/>
      <c r="RYL77" s="103"/>
      <c r="RYM77" s="103"/>
      <c r="RYN77" s="103"/>
      <c r="RYO77" s="103"/>
      <c r="RYP77" s="103"/>
      <c r="RYQ77" s="103"/>
      <c r="RYR77" s="103"/>
      <c r="RYS77" s="103"/>
      <c r="RYT77" s="103"/>
      <c r="RYU77" s="103"/>
      <c r="RYV77" s="103"/>
      <c r="RYW77" s="103"/>
      <c r="RYX77" s="103"/>
      <c r="RYY77" s="103"/>
      <c r="RYZ77" s="103"/>
      <c r="RZA77" s="103"/>
      <c r="RZB77" s="103"/>
      <c r="RZC77" s="103"/>
      <c r="RZD77" s="103"/>
      <c r="RZE77" s="103"/>
      <c r="RZF77" s="103"/>
      <c r="RZG77" s="103"/>
      <c r="RZH77" s="103"/>
      <c r="RZI77" s="103"/>
      <c r="RZJ77" s="103"/>
      <c r="RZK77" s="103"/>
      <c r="RZL77" s="103"/>
      <c r="RZM77" s="103"/>
      <c r="RZN77" s="103"/>
      <c r="RZO77" s="103"/>
      <c r="RZP77" s="103"/>
      <c r="RZQ77" s="103"/>
      <c r="RZR77" s="103"/>
      <c r="RZS77" s="103"/>
      <c r="RZT77" s="103"/>
      <c r="RZU77" s="103"/>
      <c r="RZV77" s="103"/>
      <c r="RZW77" s="103"/>
      <c r="RZX77" s="103"/>
      <c r="RZY77" s="103"/>
      <c r="RZZ77" s="103"/>
      <c r="SAA77" s="103"/>
      <c r="SAB77" s="103"/>
      <c r="SAC77" s="103"/>
      <c r="SAD77" s="103"/>
      <c r="SAE77" s="103"/>
      <c r="SAF77" s="103"/>
      <c r="SAG77" s="103"/>
      <c r="SAH77" s="103"/>
      <c r="SAI77" s="103"/>
      <c r="SAJ77" s="103"/>
      <c r="SAK77" s="103"/>
      <c r="SAL77" s="103"/>
      <c r="SAM77" s="103"/>
      <c r="SAN77" s="103"/>
      <c r="SAO77" s="103"/>
      <c r="SAP77" s="103"/>
      <c r="SAQ77" s="103"/>
      <c r="SAR77" s="103"/>
      <c r="SAS77" s="103"/>
      <c r="SAT77" s="103"/>
      <c r="SAU77" s="103"/>
      <c r="SAV77" s="103"/>
      <c r="SAW77" s="103"/>
      <c r="SAX77" s="103"/>
      <c r="SAY77" s="103"/>
      <c r="SAZ77" s="103"/>
      <c r="SBA77" s="103"/>
      <c r="SBB77" s="103"/>
      <c r="SBC77" s="103"/>
      <c r="SBD77" s="103"/>
      <c r="SBE77" s="103"/>
      <c r="SBF77" s="103"/>
      <c r="SBG77" s="103"/>
      <c r="SBH77" s="103"/>
      <c r="SBI77" s="103"/>
      <c r="SBJ77" s="103"/>
      <c r="SBK77" s="103"/>
      <c r="SBL77" s="103"/>
      <c r="SBM77" s="103"/>
      <c r="SBN77" s="103"/>
      <c r="SBO77" s="103"/>
      <c r="SBP77" s="103"/>
      <c r="SBQ77" s="103"/>
      <c r="SBR77" s="103"/>
      <c r="SBS77" s="103"/>
      <c r="SBT77" s="103"/>
      <c r="SBU77" s="103"/>
      <c r="SBV77" s="103"/>
      <c r="SBW77" s="103"/>
      <c r="SBX77" s="103"/>
      <c r="SBY77" s="103"/>
      <c r="SBZ77" s="103"/>
      <c r="SCA77" s="103"/>
      <c r="SCB77" s="103"/>
      <c r="SCC77" s="103"/>
      <c r="SCD77" s="103"/>
      <c r="SCE77" s="103"/>
      <c r="SCF77" s="103"/>
      <c r="SCG77" s="103"/>
      <c r="SCH77" s="103"/>
      <c r="SCI77" s="103"/>
      <c r="SCJ77" s="103"/>
      <c r="SCK77" s="103"/>
      <c r="SCL77" s="103"/>
      <c r="SCM77" s="103"/>
      <c r="SCN77" s="103"/>
      <c r="SCO77" s="103"/>
      <c r="SCP77" s="103"/>
      <c r="SCQ77" s="103"/>
      <c r="SCR77" s="103"/>
      <c r="SCS77" s="103"/>
      <c r="SCT77" s="103"/>
      <c r="SCU77" s="103"/>
      <c r="SCV77" s="103"/>
      <c r="SCW77" s="103"/>
      <c r="SCX77" s="103"/>
      <c r="SCY77" s="103"/>
      <c r="SCZ77" s="103"/>
      <c r="SDA77" s="103"/>
      <c r="SDB77" s="103"/>
      <c r="SDC77" s="103"/>
      <c r="SDD77" s="103"/>
      <c r="SDE77" s="103"/>
      <c r="SDF77" s="103"/>
      <c r="SDG77" s="103"/>
      <c r="SDH77" s="103"/>
      <c r="SDI77" s="103"/>
      <c r="SDJ77" s="103"/>
      <c r="SDK77" s="103"/>
      <c r="SDL77" s="103"/>
      <c r="SDM77" s="103"/>
      <c r="SDN77" s="103"/>
      <c r="SDO77" s="103"/>
      <c r="SDP77" s="103"/>
      <c r="SDQ77" s="103"/>
      <c r="SDR77" s="103"/>
      <c r="SDS77" s="103"/>
      <c r="SDT77" s="103"/>
      <c r="SDU77" s="103"/>
      <c r="SDV77" s="103"/>
      <c r="SDW77" s="103"/>
      <c r="SDX77" s="103"/>
      <c r="SDY77" s="103"/>
      <c r="SDZ77" s="103"/>
      <c r="SEA77" s="103"/>
      <c r="SEB77" s="103"/>
      <c r="SEC77" s="103"/>
      <c r="SED77" s="103"/>
      <c r="SEE77" s="103"/>
      <c r="SEF77" s="103"/>
      <c r="SEG77" s="103"/>
      <c r="SEH77" s="103"/>
      <c r="SEI77" s="103"/>
      <c r="SEJ77" s="103"/>
      <c r="SEK77" s="103"/>
      <c r="SEL77" s="103"/>
      <c r="SEM77" s="103"/>
      <c r="SEN77" s="103"/>
      <c r="SEO77" s="103"/>
      <c r="SEP77" s="103"/>
      <c r="SEQ77" s="103"/>
      <c r="SER77" s="103"/>
      <c r="SES77" s="103"/>
      <c r="SET77" s="103"/>
      <c r="SEU77" s="103"/>
      <c r="SEV77" s="103"/>
      <c r="SEW77" s="103"/>
      <c r="SEX77" s="103"/>
      <c r="SEY77" s="103"/>
      <c r="SEZ77" s="103"/>
      <c r="SFA77" s="103"/>
      <c r="SFB77" s="103"/>
      <c r="SFC77" s="103"/>
      <c r="SFD77" s="103"/>
      <c r="SFE77" s="103"/>
      <c r="SFF77" s="103"/>
      <c r="SFG77" s="103"/>
      <c r="SFH77" s="103"/>
      <c r="SFI77" s="103"/>
      <c r="SFJ77" s="103"/>
      <c r="SFK77" s="103"/>
      <c r="SFL77" s="103"/>
      <c r="SFM77" s="103"/>
      <c r="SFN77" s="103"/>
      <c r="SFO77" s="103"/>
      <c r="SFP77" s="103"/>
      <c r="SFQ77" s="103"/>
      <c r="SFR77" s="103"/>
      <c r="SFS77" s="103"/>
      <c r="SFT77" s="103"/>
      <c r="SFU77" s="103"/>
      <c r="SFV77" s="103"/>
      <c r="SFW77" s="103"/>
      <c r="SFX77" s="103"/>
      <c r="SFY77" s="103"/>
      <c r="SFZ77" s="103"/>
      <c r="SGA77" s="103"/>
      <c r="SGB77" s="103"/>
      <c r="SGC77" s="103"/>
      <c r="SGD77" s="103"/>
      <c r="SGE77" s="103"/>
      <c r="SGF77" s="103"/>
      <c r="SGG77" s="103"/>
      <c r="SGH77" s="103"/>
      <c r="SGI77" s="103"/>
      <c r="SGJ77" s="103"/>
      <c r="SGK77" s="103"/>
      <c r="SGL77" s="103"/>
      <c r="SGM77" s="103"/>
      <c r="SGN77" s="103"/>
      <c r="SGO77" s="103"/>
      <c r="SGP77" s="103"/>
      <c r="SGQ77" s="103"/>
      <c r="SGR77" s="103"/>
      <c r="SGS77" s="103"/>
      <c r="SGT77" s="103"/>
      <c r="SGU77" s="103"/>
      <c r="SGV77" s="103"/>
      <c r="SGW77" s="103"/>
      <c r="SGX77" s="103"/>
      <c r="SGY77" s="103"/>
      <c r="SGZ77" s="103"/>
      <c r="SHA77" s="103"/>
      <c r="SHB77" s="103"/>
      <c r="SHC77" s="103"/>
      <c r="SHD77" s="103"/>
      <c r="SHE77" s="103"/>
      <c r="SHF77" s="103"/>
      <c r="SHG77" s="103"/>
      <c r="SHH77" s="103"/>
      <c r="SHI77" s="103"/>
      <c r="SHJ77" s="103"/>
      <c r="SHK77" s="103"/>
      <c r="SHL77" s="103"/>
      <c r="SHM77" s="103"/>
      <c r="SHN77" s="103"/>
      <c r="SHO77" s="103"/>
      <c r="SHP77" s="103"/>
      <c r="SHQ77" s="103"/>
      <c r="SHR77" s="103"/>
      <c r="SHS77" s="103"/>
      <c r="SHT77" s="103"/>
      <c r="SHU77" s="103"/>
      <c r="SHV77" s="103"/>
      <c r="SHW77" s="103"/>
      <c r="SHX77" s="103"/>
      <c r="SHY77" s="103"/>
      <c r="SHZ77" s="103"/>
      <c r="SIA77" s="103"/>
      <c r="SIB77" s="103"/>
      <c r="SIC77" s="103"/>
      <c r="SID77" s="103"/>
      <c r="SIE77" s="103"/>
      <c r="SIF77" s="103"/>
      <c r="SIG77" s="103"/>
      <c r="SIH77" s="103"/>
      <c r="SII77" s="103"/>
      <c r="SIJ77" s="103"/>
      <c r="SIK77" s="103"/>
      <c r="SIL77" s="103"/>
      <c r="SIM77" s="103"/>
      <c r="SIN77" s="103"/>
      <c r="SIO77" s="103"/>
      <c r="SIP77" s="103"/>
      <c r="SIQ77" s="103"/>
      <c r="SIR77" s="103"/>
      <c r="SIS77" s="103"/>
      <c r="SIT77" s="103"/>
      <c r="SIU77" s="103"/>
      <c r="SIV77" s="103"/>
      <c r="SIW77" s="103"/>
      <c r="SIX77" s="103"/>
      <c r="SIY77" s="103"/>
      <c r="SIZ77" s="103"/>
      <c r="SJA77" s="103"/>
      <c r="SJB77" s="103"/>
      <c r="SJC77" s="103"/>
      <c r="SJD77" s="103"/>
      <c r="SJE77" s="103"/>
      <c r="SJF77" s="103"/>
      <c r="SJG77" s="103"/>
      <c r="SJH77" s="103"/>
      <c r="SJI77" s="103"/>
      <c r="SJJ77" s="103"/>
      <c r="SJK77" s="103"/>
      <c r="SJL77" s="103"/>
      <c r="SJM77" s="103"/>
      <c r="SJN77" s="103"/>
      <c r="SJO77" s="103"/>
      <c r="SJP77" s="103"/>
      <c r="SJQ77" s="103"/>
      <c r="SJR77" s="103"/>
      <c r="SJS77" s="103"/>
      <c r="SJT77" s="103"/>
      <c r="SJU77" s="103"/>
      <c r="SJV77" s="103"/>
      <c r="SJW77" s="103"/>
      <c r="SJX77" s="103"/>
      <c r="SJY77" s="103"/>
      <c r="SJZ77" s="103"/>
      <c r="SKA77" s="103"/>
      <c r="SKB77" s="103"/>
      <c r="SKC77" s="103"/>
      <c r="SKD77" s="103"/>
      <c r="SKE77" s="103"/>
      <c r="SKF77" s="103"/>
      <c r="SKG77" s="103"/>
      <c r="SKH77" s="103"/>
      <c r="SKI77" s="103"/>
      <c r="SKJ77" s="103"/>
      <c r="SKK77" s="103"/>
      <c r="SKL77" s="103"/>
      <c r="SKM77" s="103"/>
      <c r="SKN77" s="103"/>
      <c r="SKO77" s="103"/>
      <c r="SKP77" s="103"/>
      <c r="SKQ77" s="103"/>
      <c r="SKR77" s="103"/>
      <c r="SKS77" s="103"/>
      <c r="SKT77" s="103"/>
      <c r="SKU77" s="103"/>
      <c r="SKV77" s="103"/>
      <c r="SKW77" s="103"/>
      <c r="SKX77" s="103"/>
      <c r="SKY77" s="103"/>
      <c r="SKZ77" s="103"/>
      <c r="SLA77" s="103"/>
      <c r="SLB77" s="103"/>
      <c r="SLC77" s="103"/>
      <c r="SLD77" s="103"/>
      <c r="SLE77" s="103"/>
      <c r="SLF77" s="103"/>
      <c r="SLG77" s="103"/>
      <c r="SLH77" s="103"/>
      <c r="SLI77" s="103"/>
      <c r="SLJ77" s="103"/>
      <c r="SLK77" s="103"/>
      <c r="SLL77" s="103"/>
      <c r="SLM77" s="103"/>
      <c r="SLN77" s="103"/>
      <c r="SLO77" s="103"/>
      <c r="SLP77" s="103"/>
      <c r="SLQ77" s="103"/>
      <c r="SLR77" s="103"/>
      <c r="SLS77" s="103"/>
      <c r="SLT77" s="103"/>
      <c r="SLU77" s="103"/>
      <c r="SLV77" s="103"/>
      <c r="SLW77" s="103"/>
      <c r="SLX77" s="103"/>
      <c r="SLY77" s="103"/>
      <c r="SLZ77" s="103"/>
      <c r="SMA77" s="103"/>
      <c r="SMB77" s="103"/>
      <c r="SMC77" s="103"/>
      <c r="SMD77" s="103"/>
      <c r="SME77" s="103"/>
      <c r="SMF77" s="103"/>
      <c r="SMG77" s="103"/>
      <c r="SMH77" s="103"/>
      <c r="SMI77" s="103"/>
      <c r="SMJ77" s="103"/>
      <c r="SMK77" s="103"/>
      <c r="SML77" s="103"/>
      <c r="SMM77" s="103"/>
      <c r="SMN77" s="103"/>
      <c r="SMO77" s="103"/>
      <c r="SMP77" s="103"/>
      <c r="SMQ77" s="103"/>
      <c r="SMR77" s="103"/>
      <c r="SMS77" s="103"/>
      <c r="SMT77" s="103"/>
      <c r="SMU77" s="103"/>
      <c r="SMV77" s="103"/>
      <c r="SMW77" s="103"/>
      <c r="SMX77" s="103"/>
      <c r="SMY77" s="103"/>
      <c r="SMZ77" s="103"/>
      <c r="SNA77" s="103"/>
      <c r="SNB77" s="103"/>
      <c r="SNC77" s="103"/>
      <c r="SND77" s="103"/>
      <c r="SNE77" s="103"/>
      <c r="SNF77" s="103"/>
      <c r="SNG77" s="103"/>
      <c r="SNH77" s="103"/>
      <c r="SNI77" s="103"/>
      <c r="SNJ77" s="103"/>
      <c r="SNK77" s="103"/>
      <c r="SNL77" s="103"/>
      <c r="SNM77" s="103"/>
      <c r="SNN77" s="103"/>
      <c r="SNO77" s="103"/>
      <c r="SNP77" s="103"/>
      <c r="SNQ77" s="103"/>
      <c r="SNR77" s="103"/>
      <c r="SNS77" s="103"/>
      <c r="SNT77" s="103"/>
      <c r="SNU77" s="103"/>
      <c r="SNV77" s="103"/>
      <c r="SNW77" s="103"/>
      <c r="SNX77" s="103"/>
      <c r="SNY77" s="103"/>
      <c r="SNZ77" s="103"/>
      <c r="SOA77" s="103"/>
      <c r="SOB77" s="103"/>
      <c r="SOC77" s="103"/>
      <c r="SOD77" s="103"/>
      <c r="SOE77" s="103"/>
      <c r="SOF77" s="103"/>
      <c r="SOG77" s="103"/>
      <c r="SOH77" s="103"/>
      <c r="SOI77" s="103"/>
      <c r="SOJ77" s="103"/>
      <c r="SOK77" s="103"/>
      <c r="SOL77" s="103"/>
      <c r="SOM77" s="103"/>
      <c r="SON77" s="103"/>
      <c r="SOO77" s="103"/>
      <c r="SOP77" s="103"/>
      <c r="SOQ77" s="103"/>
      <c r="SOR77" s="103"/>
      <c r="SOS77" s="103"/>
      <c r="SOT77" s="103"/>
      <c r="SOU77" s="103"/>
      <c r="SOV77" s="103"/>
      <c r="SOW77" s="103"/>
      <c r="SOX77" s="103"/>
      <c r="SOY77" s="103"/>
      <c r="SOZ77" s="103"/>
      <c r="SPA77" s="103"/>
      <c r="SPB77" s="103"/>
      <c r="SPC77" s="103"/>
      <c r="SPD77" s="103"/>
      <c r="SPE77" s="103"/>
      <c r="SPF77" s="103"/>
      <c r="SPG77" s="103"/>
      <c r="SPH77" s="103"/>
      <c r="SPI77" s="103"/>
      <c r="SPJ77" s="103"/>
      <c r="SPK77" s="103"/>
      <c r="SPL77" s="103"/>
      <c r="SPM77" s="103"/>
      <c r="SPN77" s="103"/>
      <c r="SPO77" s="103"/>
      <c r="SPP77" s="103"/>
      <c r="SPQ77" s="103"/>
      <c r="SPR77" s="103"/>
      <c r="SPS77" s="103"/>
      <c r="SPT77" s="103"/>
      <c r="SPU77" s="103"/>
      <c r="SPV77" s="103"/>
      <c r="SPW77" s="103"/>
      <c r="SPX77" s="103"/>
      <c r="SPY77" s="103"/>
      <c r="SPZ77" s="103"/>
      <c r="SQA77" s="103"/>
      <c r="SQB77" s="103"/>
      <c r="SQC77" s="103"/>
      <c r="SQD77" s="103"/>
      <c r="SQE77" s="103"/>
      <c r="SQF77" s="103"/>
      <c r="SQG77" s="103"/>
      <c r="SQH77" s="103"/>
      <c r="SQI77" s="103"/>
      <c r="SQJ77" s="103"/>
      <c r="SQK77" s="103"/>
      <c r="SQL77" s="103"/>
      <c r="SQM77" s="103"/>
      <c r="SQN77" s="103"/>
      <c r="SQO77" s="103"/>
      <c r="SQP77" s="103"/>
      <c r="SQQ77" s="103"/>
      <c r="SQR77" s="103"/>
      <c r="SQS77" s="103"/>
      <c r="SQT77" s="103"/>
      <c r="SQU77" s="103"/>
      <c r="SQV77" s="103"/>
      <c r="SQW77" s="103"/>
      <c r="SQX77" s="103"/>
      <c r="SQY77" s="103"/>
      <c r="SQZ77" s="103"/>
      <c r="SRA77" s="103"/>
      <c r="SRB77" s="103"/>
      <c r="SRC77" s="103"/>
      <c r="SRD77" s="103"/>
      <c r="SRE77" s="103"/>
      <c r="SRF77" s="103"/>
      <c r="SRG77" s="103"/>
      <c r="SRH77" s="103"/>
      <c r="SRI77" s="103"/>
      <c r="SRJ77" s="103"/>
      <c r="SRK77" s="103"/>
      <c r="SRL77" s="103"/>
      <c r="SRM77" s="103"/>
      <c r="SRN77" s="103"/>
      <c r="SRO77" s="103"/>
      <c r="SRP77" s="103"/>
      <c r="SRQ77" s="103"/>
      <c r="SRR77" s="103"/>
      <c r="SRS77" s="103"/>
      <c r="SRT77" s="103"/>
      <c r="SRU77" s="103"/>
      <c r="SRV77" s="103"/>
      <c r="SRW77" s="103"/>
      <c r="SRX77" s="103"/>
      <c r="SRY77" s="103"/>
      <c r="SRZ77" s="103"/>
      <c r="SSA77" s="103"/>
      <c r="SSB77" s="103"/>
      <c r="SSC77" s="103"/>
      <c r="SSD77" s="103"/>
      <c r="SSE77" s="103"/>
      <c r="SSF77" s="103"/>
      <c r="SSG77" s="103"/>
      <c r="SSH77" s="103"/>
      <c r="SSI77" s="103"/>
      <c r="SSJ77" s="103"/>
      <c r="SSK77" s="103"/>
      <c r="SSL77" s="103"/>
      <c r="SSM77" s="103"/>
      <c r="SSN77" s="103"/>
      <c r="SSO77" s="103"/>
      <c r="SSP77" s="103"/>
      <c r="SSQ77" s="103"/>
      <c r="SSR77" s="103"/>
      <c r="SSS77" s="103"/>
      <c r="SST77" s="103"/>
      <c r="SSU77" s="103"/>
      <c r="SSV77" s="103"/>
      <c r="SSW77" s="103"/>
      <c r="SSX77" s="103"/>
      <c r="SSY77" s="103"/>
      <c r="SSZ77" s="103"/>
      <c r="STA77" s="103"/>
      <c r="STB77" s="103"/>
      <c r="STC77" s="103"/>
      <c r="STD77" s="103"/>
      <c r="STE77" s="103"/>
      <c r="STF77" s="103"/>
      <c r="STG77" s="103"/>
      <c r="STH77" s="103"/>
      <c r="STI77" s="103"/>
      <c r="STJ77" s="103"/>
      <c r="STK77" s="103"/>
      <c r="STL77" s="103"/>
      <c r="STM77" s="103"/>
      <c r="STN77" s="103"/>
      <c r="STO77" s="103"/>
      <c r="STP77" s="103"/>
      <c r="STQ77" s="103"/>
      <c r="STR77" s="103"/>
      <c r="STS77" s="103"/>
      <c r="STT77" s="103"/>
      <c r="STU77" s="103"/>
      <c r="STV77" s="103"/>
      <c r="STW77" s="103"/>
      <c r="STX77" s="103"/>
      <c r="STY77" s="103"/>
      <c r="STZ77" s="103"/>
      <c r="SUA77" s="103"/>
      <c r="SUB77" s="103"/>
      <c r="SUC77" s="103"/>
      <c r="SUD77" s="103"/>
      <c r="SUE77" s="103"/>
      <c r="SUF77" s="103"/>
      <c r="SUG77" s="103"/>
      <c r="SUH77" s="103"/>
      <c r="SUI77" s="103"/>
      <c r="SUJ77" s="103"/>
      <c r="SUK77" s="103"/>
      <c r="SUL77" s="103"/>
      <c r="SUM77" s="103"/>
      <c r="SUN77" s="103"/>
      <c r="SUO77" s="103"/>
      <c r="SUP77" s="103"/>
      <c r="SUQ77" s="103"/>
      <c r="SUR77" s="103"/>
      <c r="SUS77" s="103"/>
      <c r="SUT77" s="103"/>
      <c r="SUU77" s="103"/>
      <c r="SUV77" s="103"/>
      <c r="SUW77" s="103"/>
      <c r="SUX77" s="103"/>
      <c r="SUY77" s="103"/>
      <c r="SUZ77" s="103"/>
      <c r="SVA77" s="103"/>
      <c r="SVB77" s="103"/>
      <c r="SVC77" s="103"/>
      <c r="SVD77" s="103"/>
      <c r="SVE77" s="103"/>
      <c r="SVF77" s="103"/>
      <c r="SVG77" s="103"/>
      <c r="SVH77" s="103"/>
      <c r="SVI77" s="103"/>
      <c r="SVJ77" s="103"/>
      <c r="SVK77" s="103"/>
      <c r="SVL77" s="103"/>
      <c r="SVM77" s="103"/>
      <c r="SVN77" s="103"/>
      <c r="SVO77" s="103"/>
      <c r="SVP77" s="103"/>
      <c r="SVQ77" s="103"/>
      <c r="SVR77" s="103"/>
      <c r="SVS77" s="103"/>
      <c r="SVT77" s="103"/>
      <c r="SVU77" s="103"/>
      <c r="SVV77" s="103"/>
      <c r="SVW77" s="103"/>
      <c r="SVX77" s="103"/>
      <c r="SVY77" s="103"/>
      <c r="SVZ77" s="103"/>
      <c r="SWA77" s="103"/>
      <c r="SWB77" s="103"/>
      <c r="SWC77" s="103"/>
      <c r="SWD77" s="103"/>
      <c r="SWE77" s="103"/>
      <c r="SWF77" s="103"/>
      <c r="SWG77" s="103"/>
      <c r="SWH77" s="103"/>
      <c r="SWI77" s="103"/>
      <c r="SWJ77" s="103"/>
      <c r="SWK77" s="103"/>
      <c r="SWL77" s="103"/>
      <c r="SWM77" s="103"/>
      <c r="SWN77" s="103"/>
      <c r="SWO77" s="103"/>
      <c r="SWP77" s="103"/>
      <c r="SWQ77" s="103"/>
      <c r="SWR77" s="103"/>
      <c r="SWS77" s="103"/>
      <c r="SWT77" s="103"/>
      <c r="SWU77" s="103"/>
      <c r="SWV77" s="103"/>
      <c r="SWW77" s="103"/>
      <c r="SWX77" s="103"/>
      <c r="SWY77" s="103"/>
      <c r="SWZ77" s="103"/>
      <c r="SXA77" s="103"/>
      <c r="SXB77" s="103"/>
      <c r="SXC77" s="103"/>
      <c r="SXD77" s="103"/>
      <c r="SXE77" s="103"/>
      <c r="SXF77" s="103"/>
      <c r="SXG77" s="103"/>
      <c r="SXH77" s="103"/>
      <c r="SXI77" s="103"/>
      <c r="SXJ77" s="103"/>
      <c r="SXK77" s="103"/>
      <c r="SXL77" s="103"/>
      <c r="SXM77" s="103"/>
      <c r="SXN77" s="103"/>
      <c r="SXO77" s="103"/>
      <c r="SXP77" s="103"/>
      <c r="SXQ77" s="103"/>
      <c r="SXR77" s="103"/>
      <c r="SXS77" s="103"/>
      <c r="SXT77" s="103"/>
      <c r="SXU77" s="103"/>
      <c r="SXV77" s="103"/>
      <c r="SXW77" s="103"/>
      <c r="SXX77" s="103"/>
      <c r="SXY77" s="103"/>
      <c r="SXZ77" s="103"/>
      <c r="SYA77" s="103"/>
      <c r="SYB77" s="103"/>
      <c r="SYC77" s="103"/>
      <c r="SYD77" s="103"/>
      <c r="SYE77" s="103"/>
      <c r="SYF77" s="103"/>
      <c r="SYG77" s="103"/>
      <c r="SYH77" s="103"/>
      <c r="SYI77" s="103"/>
      <c r="SYJ77" s="103"/>
      <c r="SYK77" s="103"/>
      <c r="SYL77" s="103"/>
      <c r="SYM77" s="103"/>
      <c r="SYN77" s="103"/>
      <c r="SYO77" s="103"/>
      <c r="SYP77" s="103"/>
      <c r="SYQ77" s="103"/>
      <c r="SYR77" s="103"/>
      <c r="SYS77" s="103"/>
      <c r="SYT77" s="103"/>
      <c r="SYU77" s="103"/>
      <c r="SYV77" s="103"/>
      <c r="SYW77" s="103"/>
      <c r="SYX77" s="103"/>
      <c r="SYY77" s="103"/>
      <c r="SYZ77" s="103"/>
      <c r="SZA77" s="103"/>
      <c r="SZB77" s="103"/>
      <c r="SZC77" s="103"/>
      <c r="SZD77" s="103"/>
      <c r="SZE77" s="103"/>
      <c r="SZF77" s="103"/>
      <c r="SZG77" s="103"/>
      <c r="SZH77" s="103"/>
      <c r="SZI77" s="103"/>
      <c r="SZJ77" s="103"/>
      <c r="SZK77" s="103"/>
      <c r="SZL77" s="103"/>
      <c r="SZM77" s="103"/>
      <c r="SZN77" s="103"/>
      <c r="SZO77" s="103"/>
      <c r="SZP77" s="103"/>
      <c r="SZQ77" s="103"/>
      <c r="SZR77" s="103"/>
      <c r="SZS77" s="103"/>
      <c r="SZT77" s="103"/>
      <c r="SZU77" s="103"/>
      <c r="SZV77" s="103"/>
      <c r="SZW77" s="103"/>
      <c r="SZX77" s="103"/>
      <c r="SZY77" s="103"/>
      <c r="SZZ77" s="103"/>
      <c r="TAA77" s="103"/>
      <c r="TAB77" s="103"/>
      <c r="TAC77" s="103"/>
      <c r="TAD77" s="103"/>
      <c r="TAE77" s="103"/>
      <c r="TAF77" s="103"/>
      <c r="TAG77" s="103"/>
      <c r="TAH77" s="103"/>
      <c r="TAI77" s="103"/>
      <c r="TAJ77" s="103"/>
      <c r="TAK77" s="103"/>
      <c r="TAL77" s="103"/>
      <c r="TAM77" s="103"/>
      <c r="TAN77" s="103"/>
      <c r="TAO77" s="103"/>
      <c r="TAP77" s="103"/>
      <c r="TAQ77" s="103"/>
      <c r="TAR77" s="103"/>
      <c r="TAS77" s="103"/>
      <c r="TAT77" s="103"/>
      <c r="TAU77" s="103"/>
      <c r="TAV77" s="103"/>
      <c r="TAW77" s="103"/>
      <c r="TAX77" s="103"/>
      <c r="TAY77" s="103"/>
      <c r="TAZ77" s="103"/>
      <c r="TBA77" s="103"/>
      <c r="TBB77" s="103"/>
      <c r="TBC77" s="103"/>
      <c r="TBD77" s="103"/>
      <c r="TBE77" s="103"/>
      <c r="TBF77" s="103"/>
      <c r="TBG77" s="103"/>
      <c r="TBH77" s="103"/>
      <c r="TBI77" s="103"/>
      <c r="TBJ77" s="103"/>
      <c r="TBK77" s="103"/>
      <c r="TBL77" s="103"/>
      <c r="TBM77" s="103"/>
      <c r="TBN77" s="103"/>
      <c r="TBO77" s="103"/>
      <c r="TBP77" s="103"/>
      <c r="TBQ77" s="103"/>
      <c r="TBR77" s="103"/>
      <c r="TBS77" s="103"/>
      <c r="TBT77" s="103"/>
      <c r="TBU77" s="103"/>
      <c r="TBV77" s="103"/>
      <c r="TBW77" s="103"/>
      <c r="TBX77" s="103"/>
      <c r="TBY77" s="103"/>
      <c r="TBZ77" s="103"/>
      <c r="TCA77" s="103"/>
      <c r="TCB77" s="103"/>
      <c r="TCC77" s="103"/>
      <c r="TCD77" s="103"/>
      <c r="TCE77" s="103"/>
      <c r="TCF77" s="103"/>
      <c r="TCG77" s="103"/>
      <c r="TCH77" s="103"/>
      <c r="TCI77" s="103"/>
      <c r="TCJ77" s="103"/>
      <c r="TCK77" s="103"/>
      <c r="TCL77" s="103"/>
      <c r="TCM77" s="103"/>
      <c r="TCN77" s="103"/>
      <c r="TCO77" s="103"/>
      <c r="TCP77" s="103"/>
      <c r="TCQ77" s="103"/>
      <c r="TCR77" s="103"/>
      <c r="TCS77" s="103"/>
      <c r="TCT77" s="103"/>
      <c r="TCU77" s="103"/>
      <c r="TCV77" s="103"/>
      <c r="TCW77" s="103"/>
      <c r="TCX77" s="103"/>
      <c r="TCY77" s="103"/>
      <c r="TCZ77" s="103"/>
      <c r="TDA77" s="103"/>
      <c r="TDB77" s="103"/>
      <c r="TDC77" s="103"/>
      <c r="TDD77" s="103"/>
      <c r="TDE77" s="103"/>
      <c r="TDF77" s="103"/>
      <c r="TDG77" s="103"/>
      <c r="TDH77" s="103"/>
      <c r="TDI77" s="103"/>
      <c r="TDJ77" s="103"/>
      <c r="TDK77" s="103"/>
      <c r="TDL77" s="103"/>
      <c r="TDM77" s="103"/>
      <c r="TDN77" s="103"/>
      <c r="TDO77" s="103"/>
      <c r="TDP77" s="103"/>
      <c r="TDQ77" s="103"/>
      <c r="TDR77" s="103"/>
      <c r="TDS77" s="103"/>
      <c r="TDT77" s="103"/>
      <c r="TDU77" s="103"/>
      <c r="TDV77" s="103"/>
      <c r="TDW77" s="103"/>
      <c r="TDX77" s="103"/>
      <c r="TDY77" s="103"/>
      <c r="TDZ77" s="103"/>
      <c r="TEA77" s="103"/>
      <c r="TEB77" s="103"/>
      <c r="TEC77" s="103"/>
      <c r="TED77" s="103"/>
      <c r="TEE77" s="103"/>
      <c r="TEF77" s="103"/>
      <c r="TEG77" s="103"/>
      <c r="TEH77" s="103"/>
      <c r="TEI77" s="103"/>
      <c r="TEJ77" s="103"/>
      <c r="TEK77" s="103"/>
      <c r="TEL77" s="103"/>
      <c r="TEM77" s="103"/>
      <c r="TEN77" s="103"/>
      <c r="TEO77" s="103"/>
      <c r="TEP77" s="103"/>
      <c r="TEQ77" s="103"/>
      <c r="TER77" s="103"/>
      <c r="TES77" s="103"/>
      <c r="TET77" s="103"/>
      <c r="TEU77" s="103"/>
      <c r="TEV77" s="103"/>
      <c r="TEW77" s="103"/>
      <c r="TEX77" s="103"/>
      <c r="TEY77" s="103"/>
      <c r="TEZ77" s="103"/>
      <c r="TFA77" s="103"/>
      <c r="TFB77" s="103"/>
      <c r="TFC77" s="103"/>
      <c r="TFD77" s="103"/>
      <c r="TFE77" s="103"/>
      <c r="TFF77" s="103"/>
      <c r="TFG77" s="103"/>
      <c r="TFH77" s="103"/>
      <c r="TFI77" s="103"/>
      <c r="TFJ77" s="103"/>
      <c r="TFK77" s="103"/>
      <c r="TFL77" s="103"/>
      <c r="TFM77" s="103"/>
      <c r="TFN77" s="103"/>
      <c r="TFO77" s="103"/>
      <c r="TFP77" s="103"/>
      <c r="TFQ77" s="103"/>
      <c r="TFR77" s="103"/>
      <c r="TFS77" s="103"/>
      <c r="TFT77" s="103"/>
      <c r="TFU77" s="103"/>
      <c r="TFV77" s="103"/>
      <c r="TFW77" s="103"/>
      <c r="TFX77" s="103"/>
      <c r="TFY77" s="103"/>
      <c r="TFZ77" s="103"/>
      <c r="TGA77" s="103"/>
      <c r="TGB77" s="103"/>
      <c r="TGC77" s="103"/>
      <c r="TGD77" s="103"/>
      <c r="TGE77" s="103"/>
      <c r="TGF77" s="103"/>
      <c r="TGG77" s="103"/>
      <c r="TGH77" s="103"/>
      <c r="TGI77" s="103"/>
      <c r="TGJ77" s="103"/>
      <c r="TGK77" s="103"/>
      <c r="TGL77" s="103"/>
      <c r="TGM77" s="103"/>
      <c r="TGN77" s="103"/>
      <c r="TGO77" s="103"/>
      <c r="TGP77" s="103"/>
      <c r="TGQ77" s="103"/>
      <c r="TGR77" s="103"/>
      <c r="TGS77" s="103"/>
      <c r="TGT77" s="103"/>
      <c r="TGU77" s="103"/>
      <c r="TGV77" s="103"/>
      <c r="TGW77" s="103"/>
      <c r="TGX77" s="103"/>
      <c r="TGY77" s="103"/>
      <c r="TGZ77" s="103"/>
      <c r="THA77" s="103"/>
      <c r="THB77" s="103"/>
      <c r="THC77" s="103"/>
      <c r="THD77" s="103"/>
      <c r="THE77" s="103"/>
      <c r="THF77" s="103"/>
      <c r="THG77" s="103"/>
      <c r="THH77" s="103"/>
      <c r="THI77" s="103"/>
      <c r="THJ77" s="103"/>
      <c r="THK77" s="103"/>
      <c r="THL77" s="103"/>
      <c r="THM77" s="103"/>
      <c r="THN77" s="103"/>
      <c r="THO77" s="103"/>
      <c r="THP77" s="103"/>
      <c r="THQ77" s="103"/>
      <c r="THR77" s="103"/>
      <c r="THS77" s="103"/>
      <c r="THT77" s="103"/>
      <c r="THU77" s="103"/>
      <c r="THV77" s="103"/>
      <c r="THW77" s="103"/>
      <c r="THX77" s="103"/>
      <c r="THY77" s="103"/>
      <c r="THZ77" s="103"/>
      <c r="TIA77" s="103"/>
      <c r="TIB77" s="103"/>
      <c r="TIC77" s="103"/>
      <c r="TID77" s="103"/>
      <c r="TIE77" s="103"/>
      <c r="TIF77" s="103"/>
      <c r="TIG77" s="103"/>
      <c r="TIH77" s="103"/>
      <c r="TII77" s="103"/>
      <c r="TIJ77" s="103"/>
      <c r="TIK77" s="103"/>
      <c r="TIL77" s="103"/>
      <c r="TIM77" s="103"/>
      <c r="TIN77" s="103"/>
      <c r="TIO77" s="103"/>
      <c r="TIP77" s="103"/>
      <c r="TIQ77" s="103"/>
      <c r="TIR77" s="103"/>
      <c r="TIS77" s="103"/>
      <c r="TIT77" s="103"/>
      <c r="TIU77" s="103"/>
      <c r="TIV77" s="103"/>
      <c r="TIW77" s="103"/>
      <c r="TIX77" s="103"/>
      <c r="TIY77" s="103"/>
      <c r="TIZ77" s="103"/>
      <c r="TJA77" s="103"/>
      <c r="TJB77" s="103"/>
      <c r="TJC77" s="103"/>
      <c r="TJD77" s="103"/>
      <c r="TJE77" s="103"/>
      <c r="TJF77" s="103"/>
      <c r="TJG77" s="103"/>
      <c r="TJH77" s="103"/>
      <c r="TJI77" s="103"/>
      <c r="TJJ77" s="103"/>
      <c r="TJK77" s="103"/>
      <c r="TJL77" s="103"/>
      <c r="TJM77" s="103"/>
      <c r="TJN77" s="103"/>
      <c r="TJO77" s="103"/>
      <c r="TJP77" s="103"/>
      <c r="TJQ77" s="103"/>
      <c r="TJR77" s="103"/>
      <c r="TJS77" s="103"/>
      <c r="TJT77" s="103"/>
      <c r="TJU77" s="103"/>
      <c r="TJV77" s="103"/>
      <c r="TJW77" s="103"/>
      <c r="TJX77" s="103"/>
      <c r="TJY77" s="103"/>
      <c r="TJZ77" s="103"/>
      <c r="TKA77" s="103"/>
      <c r="TKB77" s="103"/>
      <c r="TKC77" s="103"/>
      <c r="TKD77" s="103"/>
      <c r="TKE77" s="103"/>
      <c r="TKF77" s="103"/>
      <c r="TKG77" s="103"/>
      <c r="TKH77" s="103"/>
      <c r="TKI77" s="103"/>
      <c r="TKJ77" s="103"/>
      <c r="TKK77" s="103"/>
      <c r="TKL77" s="103"/>
      <c r="TKM77" s="103"/>
      <c r="TKN77" s="103"/>
      <c r="TKO77" s="103"/>
      <c r="TKP77" s="103"/>
      <c r="TKQ77" s="103"/>
      <c r="TKR77" s="103"/>
      <c r="TKS77" s="103"/>
      <c r="TKT77" s="103"/>
      <c r="TKU77" s="103"/>
      <c r="TKV77" s="103"/>
      <c r="TKW77" s="103"/>
      <c r="TKX77" s="103"/>
      <c r="TKY77" s="103"/>
      <c r="TKZ77" s="103"/>
      <c r="TLA77" s="103"/>
      <c r="TLB77" s="103"/>
      <c r="TLC77" s="103"/>
      <c r="TLD77" s="103"/>
      <c r="TLE77" s="103"/>
      <c r="TLF77" s="103"/>
      <c r="TLG77" s="103"/>
      <c r="TLH77" s="103"/>
      <c r="TLI77" s="103"/>
      <c r="TLJ77" s="103"/>
      <c r="TLK77" s="103"/>
      <c r="TLL77" s="103"/>
      <c r="TLM77" s="103"/>
      <c r="TLN77" s="103"/>
      <c r="TLO77" s="103"/>
      <c r="TLP77" s="103"/>
      <c r="TLQ77" s="103"/>
      <c r="TLR77" s="103"/>
      <c r="TLS77" s="103"/>
      <c r="TLT77" s="103"/>
      <c r="TLU77" s="103"/>
      <c r="TLV77" s="103"/>
      <c r="TLW77" s="103"/>
      <c r="TLX77" s="103"/>
      <c r="TLY77" s="103"/>
      <c r="TLZ77" s="103"/>
      <c r="TMA77" s="103"/>
      <c r="TMB77" s="103"/>
      <c r="TMC77" s="103"/>
      <c r="TMD77" s="103"/>
      <c r="TME77" s="103"/>
      <c r="TMF77" s="103"/>
      <c r="TMG77" s="103"/>
      <c r="TMH77" s="103"/>
      <c r="TMI77" s="103"/>
      <c r="TMJ77" s="103"/>
      <c r="TMK77" s="103"/>
      <c r="TML77" s="103"/>
      <c r="TMM77" s="103"/>
      <c r="TMN77" s="103"/>
      <c r="TMO77" s="103"/>
      <c r="TMP77" s="103"/>
      <c r="TMQ77" s="103"/>
      <c r="TMR77" s="103"/>
      <c r="TMS77" s="103"/>
      <c r="TMT77" s="103"/>
      <c r="TMU77" s="103"/>
      <c r="TMV77" s="103"/>
      <c r="TMW77" s="103"/>
      <c r="TMX77" s="103"/>
      <c r="TMY77" s="103"/>
      <c r="TMZ77" s="103"/>
      <c r="TNA77" s="103"/>
      <c r="TNB77" s="103"/>
      <c r="TNC77" s="103"/>
      <c r="TND77" s="103"/>
      <c r="TNE77" s="103"/>
      <c r="TNF77" s="103"/>
      <c r="TNG77" s="103"/>
      <c r="TNH77" s="103"/>
      <c r="TNI77" s="103"/>
      <c r="TNJ77" s="103"/>
      <c r="TNK77" s="103"/>
      <c r="TNL77" s="103"/>
      <c r="TNM77" s="103"/>
      <c r="TNN77" s="103"/>
      <c r="TNO77" s="103"/>
      <c r="TNP77" s="103"/>
      <c r="TNQ77" s="103"/>
      <c r="TNR77" s="103"/>
      <c r="TNS77" s="103"/>
      <c r="TNT77" s="103"/>
      <c r="TNU77" s="103"/>
      <c r="TNV77" s="103"/>
      <c r="TNW77" s="103"/>
      <c r="TNX77" s="103"/>
      <c r="TNY77" s="103"/>
      <c r="TNZ77" s="103"/>
      <c r="TOA77" s="103"/>
      <c r="TOB77" s="103"/>
      <c r="TOC77" s="103"/>
      <c r="TOD77" s="103"/>
      <c r="TOE77" s="103"/>
      <c r="TOF77" s="103"/>
      <c r="TOG77" s="103"/>
      <c r="TOH77" s="103"/>
      <c r="TOI77" s="103"/>
      <c r="TOJ77" s="103"/>
      <c r="TOK77" s="103"/>
      <c r="TOL77" s="103"/>
      <c r="TOM77" s="103"/>
      <c r="TON77" s="103"/>
      <c r="TOO77" s="103"/>
      <c r="TOP77" s="103"/>
      <c r="TOQ77" s="103"/>
      <c r="TOR77" s="103"/>
      <c r="TOS77" s="103"/>
      <c r="TOT77" s="103"/>
      <c r="TOU77" s="103"/>
      <c r="TOV77" s="103"/>
      <c r="TOW77" s="103"/>
      <c r="TOX77" s="103"/>
      <c r="TOY77" s="103"/>
      <c r="TOZ77" s="103"/>
      <c r="TPA77" s="103"/>
      <c r="TPB77" s="103"/>
      <c r="TPC77" s="103"/>
      <c r="TPD77" s="103"/>
      <c r="TPE77" s="103"/>
      <c r="TPF77" s="103"/>
      <c r="TPG77" s="103"/>
      <c r="TPH77" s="103"/>
      <c r="TPI77" s="103"/>
      <c r="TPJ77" s="103"/>
      <c r="TPK77" s="103"/>
      <c r="TPL77" s="103"/>
      <c r="TPM77" s="103"/>
      <c r="TPN77" s="103"/>
      <c r="TPO77" s="103"/>
      <c r="TPP77" s="103"/>
      <c r="TPQ77" s="103"/>
      <c r="TPR77" s="103"/>
      <c r="TPS77" s="103"/>
      <c r="TPT77" s="103"/>
      <c r="TPU77" s="103"/>
      <c r="TPV77" s="103"/>
      <c r="TPW77" s="103"/>
      <c r="TPX77" s="103"/>
      <c r="TPY77" s="103"/>
      <c r="TPZ77" s="103"/>
      <c r="TQA77" s="103"/>
      <c r="TQB77" s="103"/>
      <c r="TQC77" s="103"/>
      <c r="TQD77" s="103"/>
      <c r="TQE77" s="103"/>
      <c r="TQF77" s="103"/>
      <c r="TQG77" s="103"/>
      <c r="TQH77" s="103"/>
      <c r="TQI77" s="103"/>
      <c r="TQJ77" s="103"/>
      <c r="TQK77" s="103"/>
      <c r="TQL77" s="103"/>
      <c r="TQM77" s="103"/>
      <c r="TQN77" s="103"/>
      <c r="TQO77" s="103"/>
      <c r="TQP77" s="103"/>
      <c r="TQQ77" s="103"/>
      <c r="TQR77" s="103"/>
      <c r="TQS77" s="103"/>
      <c r="TQT77" s="103"/>
      <c r="TQU77" s="103"/>
      <c r="TQV77" s="103"/>
      <c r="TQW77" s="103"/>
      <c r="TQX77" s="103"/>
      <c r="TQY77" s="103"/>
      <c r="TQZ77" s="103"/>
      <c r="TRA77" s="103"/>
      <c r="TRB77" s="103"/>
      <c r="TRC77" s="103"/>
      <c r="TRD77" s="103"/>
      <c r="TRE77" s="103"/>
      <c r="TRF77" s="103"/>
      <c r="TRG77" s="103"/>
      <c r="TRH77" s="103"/>
      <c r="TRI77" s="103"/>
      <c r="TRJ77" s="103"/>
      <c r="TRK77" s="103"/>
      <c r="TRL77" s="103"/>
      <c r="TRM77" s="103"/>
      <c r="TRN77" s="103"/>
      <c r="TRO77" s="103"/>
      <c r="TRP77" s="103"/>
      <c r="TRQ77" s="103"/>
      <c r="TRR77" s="103"/>
      <c r="TRS77" s="103"/>
      <c r="TRT77" s="103"/>
      <c r="TRU77" s="103"/>
      <c r="TRV77" s="103"/>
      <c r="TRW77" s="103"/>
      <c r="TRX77" s="103"/>
      <c r="TRY77" s="103"/>
      <c r="TRZ77" s="103"/>
      <c r="TSA77" s="103"/>
      <c r="TSB77" s="103"/>
      <c r="TSC77" s="103"/>
      <c r="TSD77" s="103"/>
      <c r="TSE77" s="103"/>
      <c r="TSF77" s="103"/>
      <c r="TSG77" s="103"/>
      <c r="TSH77" s="103"/>
      <c r="TSI77" s="103"/>
      <c r="TSJ77" s="103"/>
      <c r="TSK77" s="103"/>
      <c r="TSL77" s="103"/>
      <c r="TSM77" s="103"/>
      <c r="TSN77" s="103"/>
      <c r="TSO77" s="103"/>
      <c r="TSP77" s="103"/>
      <c r="TSQ77" s="103"/>
      <c r="TSR77" s="103"/>
      <c r="TSS77" s="103"/>
      <c r="TST77" s="103"/>
      <c r="TSU77" s="103"/>
      <c r="TSV77" s="103"/>
      <c r="TSW77" s="103"/>
      <c r="TSX77" s="103"/>
      <c r="TSY77" s="103"/>
      <c r="TSZ77" s="103"/>
      <c r="TTA77" s="103"/>
      <c r="TTB77" s="103"/>
      <c r="TTC77" s="103"/>
      <c r="TTD77" s="103"/>
      <c r="TTE77" s="103"/>
      <c r="TTF77" s="103"/>
      <c r="TTG77" s="103"/>
      <c r="TTH77" s="103"/>
      <c r="TTI77" s="103"/>
      <c r="TTJ77" s="103"/>
      <c r="TTK77" s="103"/>
      <c r="TTL77" s="103"/>
      <c r="TTM77" s="103"/>
      <c r="TTN77" s="103"/>
      <c r="TTO77" s="103"/>
      <c r="TTP77" s="103"/>
      <c r="TTQ77" s="103"/>
      <c r="TTR77" s="103"/>
      <c r="TTS77" s="103"/>
      <c r="TTT77" s="103"/>
      <c r="TTU77" s="103"/>
      <c r="TTV77" s="103"/>
      <c r="TTW77" s="103"/>
      <c r="TTX77" s="103"/>
      <c r="TTY77" s="103"/>
      <c r="TTZ77" s="103"/>
      <c r="TUA77" s="103"/>
      <c r="TUB77" s="103"/>
      <c r="TUC77" s="103"/>
      <c r="TUD77" s="103"/>
      <c r="TUE77" s="103"/>
      <c r="TUF77" s="103"/>
      <c r="TUG77" s="103"/>
      <c r="TUH77" s="103"/>
      <c r="TUI77" s="103"/>
      <c r="TUJ77" s="103"/>
      <c r="TUK77" s="103"/>
      <c r="TUL77" s="103"/>
      <c r="TUM77" s="103"/>
      <c r="TUN77" s="103"/>
      <c r="TUO77" s="103"/>
      <c r="TUP77" s="103"/>
      <c r="TUQ77" s="103"/>
      <c r="TUR77" s="103"/>
      <c r="TUS77" s="103"/>
      <c r="TUT77" s="103"/>
      <c r="TUU77" s="103"/>
      <c r="TUV77" s="103"/>
      <c r="TUW77" s="103"/>
      <c r="TUX77" s="103"/>
      <c r="TUY77" s="103"/>
      <c r="TUZ77" s="103"/>
      <c r="TVA77" s="103"/>
      <c r="TVB77" s="103"/>
      <c r="TVC77" s="103"/>
      <c r="TVD77" s="103"/>
      <c r="TVE77" s="103"/>
      <c r="TVF77" s="103"/>
      <c r="TVG77" s="103"/>
      <c r="TVH77" s="103"/>
      <c r="TVI77" s="103"/>
      <c r="TVJ77" s="103"/>
      <c r="TVK77" s="103"/>
      <c r="TVL77" s="103"/>
      <c r="TVM77" s="103"/>
      <c r="TVN77" s="103"/>
      <c r="TVO77" s="103"/>
      <c r="TVP77" s="103"/>
      <c r="TVQ77" s="103"/>
      <c r="TVR77" s="103"/>
      <c r="TVS77" s="103"/>
      <c r="TVT77" s="103"/>
      <c r="TVU77" s="103"/>
      <c r="TVV77" s="103"/>
      <c r="TVW77" s="103"/>
      <c r="TVX77" s="103"/>
      <c r="TVY77" s="103"/>
      <c r="TVZ77" s="103"/>
      <c r="TWA77" s="103"/>
      <c r="TWB77" s="103"/>
      <c r="TWC77" s="103"/>
      <c r="TWD77" s="103"/>
      <c r="TWE77" s="103"/>
      <c r="TWF77" s="103"/>
      <c r="TWG77" s="103"/>
      <c r="TWH77" s="103"/>
      <c r="TWI77" s="103"/>
      <c r="TWJ77" s="103"/>
      <c r="TWK77" s="103"/>
      <c r="TWL77" s="103"/>
      <c r="TWM77" s="103"/>
      <c r="TWN77" s="103"/>
      <c r="TWO77" s="103"/>
      <c r="TWP77" s="103"/>
      <c r="TWQ77" s="103"/>
      <c r="TWR77" s="103"/>
      <c r="TWS77" s="103"/>
      <c r="TWT77" s="103"/>
      <c r="TWU77" s="103"/>
      <c r="TWV77" s="103"/>
      <c r="TWW77" s="103"/>
      <c r="TWX77" s="103"/>
      <c r="TWY77" s="103"/>
      <c r="TWZ77" s="103"/>
      <c r="TXA77" s="103"/>
      <c r="TXB77" s="103"/>
      <c r="TXC77" s="103"/>
      <c r="TXD77" s="103"/>
      <c r="TXE77" s="103"/>
      <c r="TXF77" s="103"/>
      <c r="TXG77" s="103"/>
      <c r="TXH77" s="103"/>
      <c r="TXI77" s="103"/>
      <c r="TXJ77" s="103"/>
      <c r="TXK77" s="103"/>
      <c r="TXL77" s="103"/>
      <c r="TXM77" s="103"/>
      <c r="TXN77" s="103"/>
      <c r="TXO77" s="103"/>
      <c r="TXP77" s="103"/>
      <c r="TXQ77" s="103"/>
      <c r="TXR77" s="103"/>
      <c r="TXS77" s="103"/>
      <c r="TXT77" s="103"/>
      <c r="TXU77" s="103"/>
      <c r="TXV77" s="103"/>
      <c r="TXW77" s="103"/>
      <c r="TXX77" s="103"/>
      <c r="TXY77" s="103"/>
      <c r="TXZ77" s="103"/>
      <c r="TYA77" s="103"/>
      <c r="TYB77" s="103"/>
      <c r="TYC77" s="103"/>
      <c r="TYD77" s="103"/>
      <c r="TYE77" s="103"/>
      <c r="TYF77" s="103"/>
      <c r="TYG77" s="103"/>
      <c r="TYH77" s="103"/>
      <c r="TYI77" s="103"/>
      <c r="TYJ77" s="103"/>
      <c r="TYK77" s="103"/>
      <c r="TYL77" s="103"/>
      <c r="TYM77" s="103"/>
      <c r="TYN77" s="103"/>
      <c r="TYO77" s="103"/>
      <c r="TYP77" s="103"/>
      <c r="TYQ77" s="103"/>
      <c r="TYR77" s="103"/>
      <c r="TYS77" s="103"/>
      <c r="TYT77" s="103"/>
      <c r="TYU77" s="103"/>
      <c r="TYV77" s="103"/>
      <c r="TYW77" s="103"/>
      <c r="TYX77" s="103"/>
      <c r="TYY77" s="103"/>
      <c r="TYZ77" s="103"/>
      <c r="TZA77" s="103"/>
      <c r="TZB77" s="103"/>
      <c r="TZC77" s="103"/>
      <c r="TZD77" s="103"/>
      <c r="TZE77" s="103"/>
      <c r="TZF77" s="103"/>
      <c r="TZG77" s="103"/>
      <c r="TZH77" s="103"/>
      <c r="TZI77" s="103"/>
      <c r="TZJ77" s="103"/>
      <c r="TZK77" s="103"/>
      <c r="TZL77" s="103"/>
      <c r="TZM77" s="103"/>
      <c r="TZN77" s="103"/>
      <c r="TZO77" s="103"/>
      <c r="TZP77" s="103"/>
      <c r="TZQ77" s="103"/>
      <c r="TZR77" s="103"/>
      <c r="TZS77" s="103"/>
      <c r="TZT77" s="103"/>
      <c r="TZU77" s="103"/>
      <c r="TZV77" s="103"/>
      <c r="TZW77" s="103"/>
      <c r="TZX77" s="103"/>
      <c r="TZY77" s="103"/>
      <c r="TZZ77" s="103"/>
      <c r="UAA77" s="103"/>
      <c r="UAB77" s="103"/>
      <c r="UAC77" s="103"/>
      <c r="UAD77" s="103"/>
      <c r="UAE77" s="103"/>
      <c r="UAF77" s="103"/>
      <c r="UAG77" s="103"/>
      <c r="UAH77" s="103"/>
      <c r="UAI77" s="103"/>
      <c r="UAJ77" s="103"/>
      <c r="UAK77" s="103"/>
      <c r="UAL77" s="103"/>
      <c r="UAM77" s="103"/>
      <c r="UAN77" s="103"/>
      <c r="UAO77" s="103"/>
      <c r="UAP77" s="103"/>
      <c r="UAQ77" s="103"/>
      <c r="UAR77" s="103"/>
      <c r="UAS77" s="103"/>
      <c r="UAT77" s="103"/>
      <c r="UAU77" s="103"/>
      <c r="UAV77" s="103"/>
      <c r="UAW77" s="103"/>
      <c r="UAX77" s="103"/>
      <c r="UAY77" s="103"/>
      <c r="UAZ77" s="103"/>
      <c r="UBA77" s="103"/>
      <c r="UBB77" s="103"/>
      <c r="UBC77" s="103"/>
      <c r="UBD77" s="103"/>
      <c r="UBE77" s="103"/>
      <c r="UBF77" s="103"/>
      <c r="UBG77" s="103"/>
      <c r="UBH77" s="103"/>
      <c r="UBI77" s="103"/>
      <c r="UBJ77" s="103"/>
      <c r="UBK77" s="103"/>
      <c r="UBL77" s="103"/>
      <c r="UBM77" s="103"/>
      <c r="UBN77" s="103"/>
      <c r="UBO77" s="103"/>
      <c r="UBP77" s="103"/>
      <c r="UBQ77" s="103"/>
      <c r="UBR77" s="103"/>
      <c r="UBS77" s="103"/>
      <c r="UBT77" s="103"/>
      <c r="UBU77" s="103"/>
      <c r="UBV77" s="103"/>
      <c r="UBW77" s="103"/>
      <c r="UBX77" s="103"/>
      <c r="UBY77" s="103"/>
      <c r="UBZ77" s="103"/>
      <c r="UCA77" s="103"/>
      <c r="UCB77" s="103"/>
      <c r="UCC77" s="103"/>
      <c r="UCD77" s="103"/>
      <c r="UCE77" s="103"/>
      <c r="UCF77" s="103"/>
      <c r="UCG77" s="103"/>
      <c r="UCH77" s="103"/>
      <c r="UCI77" s="103"/>
      <c r="UCJ77" s="103"/>
      <c r="UCK77" s="103"/>
      <c r="UCL77" s="103"/>
      <c r="UCM77" s="103"/>
      <c r="UCN77" s="103"/>
      <c r="UCO77" s="103"/>
      <c r="UCP77" s="103"/>
      <c r="UCQ77" s="103"/>
      <c r="UCR77" s="103"/>
      <c r="UCS77" s="103"/>
      <c r="UCT77" s="103"/>
      <c r="UCU77" s="103"/>
      <c r="UCV77" s="103"/>
      <c r="UCW77" s="103"/>
      <c r="UCX77" s="103"/>
      <c r="UCY77" s="103"/>
      <c r="UCZ77" s="103"/>
      <c r="UDA77" s="103"/>
      <c r="UDB77" s="103"/>
      <c r="UDC77" s="103"/>
      <c r="UDD77" s="103"/>
      <c r="UDE77" s="103"/>
      <c r="UDF77" s="103"/>
      <c r="UDG77" s="103"/>
      <c r="UDH77" s="103"/>
      <c r="UDI77" s="103"/>
      <c r="UDJ77" s="103"/>
      <c r="UDK77" s="103"/>
      <c r="UDL77" s="103"/>
      <c r="UDM77" s="103"/>
      <c r="UDN77" s="103"/>
      <c r="UDO77" s="103"/>
      <c r="UDP77" s="103"/>
      <c r="UDQ77" s="103"/>
      <c r="UDR77" s="103"/>
      <c r="UDS77" s="103"/>
      <c r="UDT77" s="103"/>
      <c r="UDU77" s="103"/>
      <c r="UDV77" s="103"/>
      <c r="UDW77" s="103"/>
      <c r="UDX77" s="103"/>
      <c r="UDY77" s="103"/>
      <c r="UDZ77" s="103"/>
      <c r="UEA77" s="103"/>
      <c r="UEB77" s="103"/>
      <c r="UEC77" s="103"/>
      <c r="UED77" s="103"/>
      <c r="UEE77" s="103"/>
      <c r="UEF77" s="103"/>
      <c r="UEG77" s="103"/>
      <c r="UEH77" s="103"/>
      <c r="UEI77" s="103"/>
      <c r="UEJ77" s="103"/>
      <c r="UEK77" s="103"/>
      <c r="UEL77" s="103"/>
      <c r="UEM77" s="103"/>
      <c r="UEN77" s="103"/>
      <c r="UEO77" s="103"/>
      <c r="UEP77" s="103"/>
      <c r="UEQ77" s="103"/>
      <c r="UER77" s="103"/>
      <c r="UES77" s="103"/>
      <c r="UET77" s="103"/>
      <c r="UEU77" s="103"/>
      <c r="UEV77" s="103"/>
      <c r="UEW77" s="103"/>
      <c r="UEX77" s="103"/>
      <c r="UEY77" s="103"/>
      <c r="UEZ77" s="103"/>
      <c r="UFA77" s="103"/>
      <c r="UFB77" s="103"/>
      <c r="UFC77" s="103"/>
      <c r="UFD77" s="103"/>
      <c r="UFE77" s="103"/>
      <c r="UFF77" s="103"/>
      <c r="UFG77" s="103"/>
      <c r="UFH77" s="103"/>
      <c r="UFI77" s="103"/>
      <c r="UFJ77" s="103"/>
      <c r="UFK77" s="103"/>
      <c r="UFL77" s="103"/>
      <c r="UFM77" s="103"/>
      <c r="UFN77" s="103"/>
      <c r="UFO77" s="103"/>
      <c r="UFP77" s="103"/>
      <c r="UFQ77" s="103"/>
      <c r="UFR77" s="103"/>
      <c r="UFS77" s="103"/>
      <c r="UFT77" s="103"/>
      <c r="UFU77" s="103"/>
      <c r="UFV77" s="103"/>
      <c r="UFW77" s="103"/>
      <c r="UFX77" s="103"/>
      <c r="UFY77" s="103"/>
      <c r="UFZ77" s="103"/>
      <c r="UGA77" s="103"/>
      <c r="UGB77" s="103"/>
      <c r="UGC77" s="103"/>
      <c r="UGD77" s="103"/>
      <c r="UGE77" s="103"/>
      <c r="UGF77" s="103"/>
      <c r="UGG77" s="103"/>
      <c r="UGH77" s="103"/>
      <c r="UGI77" s="103"/>
      <c r="UGJ77" s="103"/>
      <c r="UGK77" s="103"/>
      <c r="UGL77" s="103"/>
      <c r="UGM77" s="103"/>
      <c r="UGN77" s="103"/>
      <c r="UGO77" s="103"/>
      <c r="UGP77" s="103"/>
      <c r="UGQ77" s="103"/>
      <c r="UGR77" s="103"/>
      <c r="UGS77" s="103"/>
      <c r="UGT77" s="103"/>
      <c r="UGU77" s="103"/>
      <c r="UGV77" s="103"/>
      <c r="UGW77" s="103"/>
      <c r="UGX77" s="103"/>
      <c r="UGY77" s="103"/>
      <c r="UGZ77" s="103"/>
      <c r="UHA77" s="103"/>
      <c r="UHB77" s="103"/>
      <c r="UHC77" s="103"/>
      <c r="UHD77" s="103"/>
      <c r="UHE77" s="103"/>
      <c r="UHF77" s="103"/>
      <c r="UHG77" s="103"/>
      <c r="UHH77" s="103"/>
      <c r="UHI77" s="103"/>
      <c r="UHJ77" s="103"/>
      <c r="UHK77" s="103"/>
      <c r="UHL77" s="103"/>
      <c r="UHM77" s="103"/>
      <c r="UHN77" s="103"/>
      <c r="UHO77" s="103"/>
      <c r="UHP77" s="103"/>
      <c r="UHQ77" s="103"/>
      <c r="UHR77" s="103"/>
      <c r="UHS77" s="103"/>
      <c r="UHT77" s="103"/>
      <c r="UHU77" s="103"/>
      <c r="UHV77" s="103"/>
      <c r="UHW77" s="103"/>
      <c r="UHX77" s="103"/>
      <c r="UHY77" s="103"/>
      <c r="UHZ77" s="103"/>
      <c r="UIA77" s="103"/>
      <c r="UIB77" s="103"/>
      <c r="UIC77" s="103"/>
      <c r="UID77" s="103"/>
      <c r="UIE77" s="103"/>
      <c r="UIF77" s="103"/>
      <c r="UIG77" s="103"/>
      <c r="UIH77" s="103"/>
      <c r="UII77" s="103"/>
      <c r="UIJ77" s="103"/>
      <c r="UIK77" s="103"/>
      <c r="UIL77" s="103"/>
      <c r="UIM77" s="103"/>
      <c r="UIN77" s="103"/>
      <c r="UIO77" s="103"/>
      <c r="UIP77" s="103"/>
      <c r="UIQ77" s="103"/>
      <c r="UIR77" s="103"/>
      <c r="UIS77" s="103"/>
      <c r="UIT77" s="103"/>
      <c r="UIU77" s="103"/>
      <c r="UIV77" s="103"/>
      <c r="UIW77" s="103"/>
      <c r="UIX77" s="103"/>
      <c r="UIY77" s="103"/>
      <c r="UIZ77" s="103"/>
      <c r="UJA77" s="103"/>
      <c r="UJB77" s="103"/>
      <c r="UJC77" s="103"/>
      <c r="UJD77" s="103"/>
      <c r="UJE77" s="103"/>
      <c r="UJF77" s="103"/>
      <c r="UJG77" s="103"/>
      <c r="UJH77" s="103"/>
      <c r="UJI77" s="103"/>
      <c r="UJJ77" s="103"/>
      <c r="UJK77" s="103"/>
      <c r="UJL77" s="103"/>
      <c r="UJM77" s="103"/>
      <c r="UJN77" s="103"/>
      <c r="UJO77" s="103"/>
      <c r="UJP77" s="103"/>
      <c r="UJQ77" s="103"/>
      <c r="UJR77" s="103"/>
      <c r="UJS77" s="103"/>
      <c r="UJT77" s="103"/>
      <c r="UJU77" s="103"/>
      <c r="UJV77" s="103"/>
      <c r="UJW77" s="103"/>
      <c r="UJX77" s="103"/>
      <c r="UJY77" s="103"/>
      <c r="UJZ77" s="103"/>
      <c r="UKA77" s="103"/>
      <c r="UKB77" s="103"/>
      <c r="UKC77" s="103"/>
      <c r="UKD77" s="103"/>
      <c r="UKE77" s="103"/>
      <c r="UKF77" s="103"/>
      <c r="UKG77" s="103"/>
      <c r="UKH77" s="103"/>
      <c r="UKI77" s="103"/>
      <c r="UKJ77" s="103"/>
      <c r="UKK77" s="103"/>
      <c r="UKL77" s="103"/>
      <c r="UKM77" s="103"/>
      <c r="UKN77" s="103"/>
      <c r="UKO77" s="103"/>
      <c r="UKP77" s="103"/>
      <c r="UKQ77" s="103"/>
      <c r="UKR77" s="103"/>
      <c r="UKS77" s="103"/>
      <c r="UKT77" s="103"/>
      <c r="UKU77" s="103"/>
      <c r="UKV77" s="103"/>
      <c r="UKW77" s="103"/>
      <c r="UKX77" s="103"/>
      <c r="UKY77" s="103"/>
      <c r="UKZ77" s="103"/>
      <c r="ULA77" s="103"/>
      <c r="ULB77" s="103"/>
      <c r="ULC77" s="103"/>
      <c r="ULD77" s="103"/>
      <c r="ULE77" s="103"/>
      <c r="ULF77" s="103"/>
      <c r="ULG77" s="103"/>
      <c r="ULH77" s="103"/>
      <c r="ULI77" s="103"/>
      <c r="ULJ77" s="103"/>
      <c r="ULK77" s="103"/>
      <c r="ULL77" s="103"/>
      <c r="ULM77" s="103"/>
      <c r="ULN77" s="103"/>
      <c r="ULO77" s="103"/>
      <c r="ULP77" s="103"/>
      <c r="ULQ77" s="103"/>
      <c r="ULR77" s="103"/>
      <c r="ULS77" s="103"/>
      <c r="ULT77" s="103"/>
      <c r="ULU77" s="103"/>
      <c r="ULV77" s="103"/>
      <c r="ULW77" s="103"/>
      <c r="ULX77" s="103"/>
      <c r="ULY77" s="103"/>
      <c r="ULZ77" s="103"/>
      <c r="UMA77" s="103"/>
      <c r="UMB77" s="103"/>
      <c r="UMC77" s="103"/>
      <c r="UMD77" s="103"/>
      <c r="UME77" s="103"/>
      <c r="UMF77" s="103"/>
      <c r="UMG77" s="103"/>
      <c r="UMH77" s="103"/>
      <c r="UMI77" s="103"/>
      <c r="UMJ77" s="103"/>
      <c r="UMK77" s="103"/>
      <c r="UML77" s="103"/>
      <c r="UMM77" s="103"/>
      <c r="UMN77" s="103"/>
      <c r="UMO77" s="103"/>
      <c r="UMP77" s="103"/>
      <c r="UMQ77" s="103"/>
      <c r="UMR77" s="103"/>
      <c r="UMS77" s="103"/>
      <c r="UMT77" s="103"/>
      <c r="UMU77" s="103"/>
      <c r="UMV77" s="103"/>
      <c r="UMW77" s="103"/>
      <c r="UMX77" s="103"/>
      <c r="UMY77" s="103"/>
      <c r="UMZ77" s="103"/>
      <c r="UNA77" s="103"/>
      <c r="UNB77" s="103"/>
      <c r="UNC77" s="103"/>
      <c r="UND77" s="103"/>
      <c r="UNE77" s="103"/>
      <c r="UNF77" s="103"/>
      <c r="UNG77" s="103"/>
      <c r="UNH77" s="103"/>
      <c r="UNI77" s="103"/>
      <c r="UNJ77" s="103"/>
      <c r="UNK77" s="103"/>
      <c r="UNL77" s="103"/>
      <c r="UNM77" s="103"/>
      <c r="UNN77" s="103"/>
      <c r="UNO77" s="103"/>
      <c r="UNP77" s="103"/>
      <c r="UNQ77" s="103"/>
      <c r="UNR77" s="103"/>
      <c r="UNS77" s="103"/>
      <c r="UNT77" s="103"/>
      <c r="UNU77" s="103"/>
      <c r="UNV77" s="103"/>
      <c r="UNW77" s="103"/>
      <c r="UNX77" s="103"/>
      <c r="UNY77" s="103"/>
      <c r="UNZ77" s="103"/>
      <c r="UOA77" s="103"/>
      <c r="UOB77" s="103"/>
      <c r="UOC77" s="103"/>
      <c r="UOD77" s="103"/>
      <c r="UOE77" s="103"/>
      <c r="UOF77" s="103"/>
      <c r="UOG77" s="103"/>
      <c r="UOH77" s="103"/>
      <c r="UOI77" s="103"/>
      <c r="UOJ77" s="103"/>
      <c r="UOK77" s="103"/>
      <c r="UOL77" s="103"/>
      <c r="UOM77" s="103"/>
      <c r="UON77" s="103"/>
      <c r="UOO77" s="103"/>
      <c r="UOP77" s="103"/>
      <c r="UOQ77" s="103"/>
      <c r="UOR77" s="103"/>
      <c r="UOS77" s="103"/>
      <c r="UOT77" s="103"/>
      <c r="UOU77" s="103"/>
      <c r="UOV77" s="103"/>
      <c r="UOW77" s="103"/>
      <c r="UOX77" s="103"/>
      <c r="UOY77" s="103"/>
      <c r="UOZ77" s="103"/>
      <c r="UPA77" s="103"/>
      <c r="UPB77" s="103"/>
      <c r="UPC77" s="103"/>
      <c r="UPD77" s="103"/>
      <c r="UPE77" s="103"/>
      <c r="UPF77" s="103"/>
      <c r="UPG77" s="103"/>
      <c r="UPH77" s="103"/>
      <c r="UPI77" s="103"/>
      <c r="UPJ77" s="103"/>
      <c r="UPK77" s="103"/>
      <c r="UPL77" s="103"/>
      <c r="UPM77" s="103"/>
      <c r="UPN77" s="103"/>
      <c r="UPO77" s="103"/>
      <c r="UPP77" s="103"/>
      <c r="UPQ77" s="103"/>
      <c r="UPR77" s="103"/>
      <c r="UPS77" s="103"/>
      <c r="UPT77" s="103"/>
      <c r="UPU77" s="103"/>
      <c r="UPV77" s="103"/>
      <c r="UPW77" s="103"/>
      <c r="UPX77" s="103"/>
      <c r="UPY77" s="103"/>
      <c r="UPZ77" s="103"/>
      <c r="UQA77" s="103"/>
      <c r="UQB77" s="103"/>
      <c r="UQC77" s="103"/>
      <c r="UQD77" s="103"/>
      <c r="UQE77" s="103"/>
      <c r="UQF77" s="103"/>
      <c r="UQG77" s="103"/>
      <c r="UQH77" s="103"/>
      <c r="UQI77" s="103"/>
      <c r="UQJ77" s="103"/>
      <c r="UQK77" s="103"/>
      <c r="UQL77" s="103"/>
      <c r="UQM77" s="103"/>
      <c r="UQN77" s="103"/>
      <c r="UQO77" s="103"/>
      <c r="UQP77" s="103"/>
      <c r="UQQ77" s="103"/>
      <c r="UQR77" s="103"/>
      <c r="UQS77" s="103"/>
      <c r="UQT77" s="103"/>
      <c r="UQU77" s="103"/>
      <c r="UQV77" s="103"/>
      <c r="UQW77" s="103"/>
      <c r="UQX77" s="103"/>
      <c r="UQY77" s="103"/>
      <c r="UQZ77" s="103"/>
      <c r="URA77" s="103"/>
      <c r="URB77" s="103"/>
      <c r="URC77" s="103"/>
      <c r="URD77" s="103"/>
      <c r="URE77" s="103"/>
      <c r="URF77" s="103"/>
      <c r="URG77" s="103"/>
      <c r="URH77" s="103"/>
      <c r="URI77" s="103"/>
      <c r="URJ77" s="103"/>
      <c r="URK77" s="103"/>
      <c r="URL77" s="103"/>
      <c r="URM77" s="103"/>
      <c r="URN77" s="103"/>
      <c r="URO77" s="103"/>
      <c r="URP77" s="103"/>
      <c r="URQ77" s="103"/>
      <c r="URR77" s="103"/>
      <c r="URS77" s="103"/>
      <c r="URT77" s="103"/>
      <c r="URU77" s="103"/>
      <c r="URV77" s="103"/>
      <c r="URW77" s="103"/>
      <c r="URX77" s="103"/>
      <c r="URY77" s="103"/>
      <c r="URZ77" s="103"/>
      <c r="USA77" s="103"/>
      <c r="USB77" s="103"/>
      <c r="USC77" s="103"/>
      <c r="USD77" s="103"/>
      <c r="USE77" s="103"/>
      <c r="USF77" s="103"/>
      <c r="USG77" s="103"/>
      <c r="USH77" s="103"/>
      <c r="USI77" s="103"/>
      <c r="USJ77" s="103"/>
      <c r="USK77" s="103"/>
      <c r="USL77" s="103"/>
      <c r="USM77" s="103"/>
      <c r="USN77" s="103"/>
      <c r="USO77" s="103"/>
      <c r="USP77" s="103"/>
      <c r="USQ77" s="103"/>
      <c r="USR77" s="103"/>
      <c r="USS77" s="103"/>
      <c r="UST77" s="103"/>
      <c r="USU77" s="103"/>
      <c r="USV77" s="103"/>
      <c r="USW77" s="103"/>
      <c r="USX77" s="103"/>
      <c r="USY77" s="103"/>
      <c r="USZ77" s="103"/>
      <c r="UTA77" s="103"/>
      <c r="UTB77" s="103"/>
      <c r="UTC77" s="103"/>
      <c r="UTD77" s="103"/>
      <c r="UTE77" s="103"/>
      <c r="UTF77" s="103"/>
      <c r="UTG77" s="103"/>
      <c r="UTH77" s="103"/>
      <c r="UTI77" s="103"/>
      <c r="UTJ77" s="103"/>
      <c r="UTK77" s="103"/>
      <c r="UTL77" s="103"/>
      <c r="UTM77" s="103"/>
      <c r="UTN77" s="103"/>
      <c r="UTO77" s="103"/>
      <c r="UTP77" s="103"/>
      <c r="UTQ77" s="103"/>
      <c r="UTR77" s="103"/>
      <c r="UTS77" s="103"/>
      <c r="UTT77" s="103"/>
      <c r="UTU77" s="103"/>
      <c r="UTV77" s="103"/>
      <c r="UTW77" s="103"/>
      <c r="UTX77" s="103"/>
      <c r="UTY77" s="103"/>
      <c r="UTZ77" s="103"/>
      <c r="UUA77" s="103"/>
      <c r="UUB77" s="103"/>
      <c r="UUC77" s="103"/>
      <c r="UUD77" s="103"/>
      <c r="UUE77" s="103"/>
      <c r="UUF77" s="103"/>
      <c r="UUG77" s="103"/>
      <c r="UUH77" s="103"/>
      <c r="UUI77" s="103"/>
      <c r="UUJ77" s="103"/>
      <c r="UUK77" s="103"/>
      <c r="UUL77" s="103"/>
      <c r="UUM77" s="103"/>
      <c r="UUN77" s="103"/>
      <c r="UUO77" s="103"/>
      <c r="UUP77" s="103"/>
      <c r="UUQ77" s="103"/>
      <c r="UUR77" s="103"/>
      <c r="UUS77" s="103"/>
      <c r="UUT77" s="103"/>
      <c r="UUU77" s="103"/>
      <c r="UUV77" s="103"/>
      <c r="UUW77" s="103"/>
      <c r="UUX77" s="103"/>
      <c r="UUY77" s="103"/>
      <c r="UUZ77" s="103"/>
      <c r="UVA77" s="103"/>
      <c r="UVB77" s="103"/>
      <c r="UVC77" s="103"/>
      <c r="UVD77" s="103"/>
      <c r="UVE77" s="103"/>
      <c r="UVF77" s="103"/>
      <c r="UVG77" s="103"/>
      <c r="UVH77" s="103"/>
      <c r="UVI77" s="103"/>
      <c r="UVJ77" s="103"/>
      <c r="UVK77" s="103"/>
      <c r="UVL77" s="103"/>
      <c r="UVM77" s="103"/>
      <c r="UVN77" s="103"/>
      <c r="UVO77" s="103"/>
      <c r="UVP77" s="103"/>
      <c r="UVQ77" s="103"/>
      <c r="UVR77" s="103"/>
      <c r="UVS77" s="103"/>
      <c r="UVT77" s="103"/>
      <c r="UVU77" s="103"/>
      <c r="UVV77" s="103"/>
      <c r="UVW77" s="103"/>
      <c r="UVX77" s="103"/>
      <c r="UVY77" s="103"/>
      <c r="UVZ77" s="103"/>
      <c r="UWA77" s="103"/>
      <c r="UWB77" s="103"/>
      <c r="UWC77" s="103"/>
      <c r="UWD77" s="103"/>
      <c r="UWE77" s="103"/>
      <c r="UWF77" s="103"/>
      <c r="UWG77" s="103"/>
      <c r="UWH77" s="103"/>
      <c r="UWI77" s="103"/>
      <c r="UWJ77" s="103"/>
      <c r="UWK77" s="103"/>
      <c r="UWL77" s="103"/>
      <c r="UWM77" s="103"/>
      <c r="UWN77" s="103"/>
      <c r="UWO77" s="103"/>
      <c r="UWP77" s="103"/>
      <c r="UWQ77" s="103"/>
      <c r="UWR77" s="103"/>
      <c r="UWS77" s="103"/>
      <c r="UWT77" s="103"/>
      <c r="UWU77" s="103"/>
      <c r="UWV77" s="103"/>
      <c r="UWW77" s="103"/>
      <c r="UWX77" s="103"/>
      <c r="UWY77" s="103"/>
      <c r="UWZ77" s="103"/>
      <c r="UXA77" s="103"/>
      <c r="UXB77" s="103"/>
      <c r="UXC77" s="103"/>
      <c r="UXD77" s="103"/>
      <c r="UXE77" s="103"/>
      <c r="UXF77" s="103"/>
      <c r="UXG77" s="103"/>
      <c r="UXH77" s="103"/>
      <c r="UXI77" s="103"/>
      <c r="UXJ77" s="103"/>
      <c r="UXK77" s="103"/>
      <c r="UXL77" s="103"/>
      <c r="UXM77" s="103"/>
      <c r="UXN77" s="103"/>
      <c r="UXO77" s="103"/>
      <c r="UXP77" s="103"/>
      <c r="UXQ77" s="103"/>
      <c r="UXR77" s="103"/>
      <c r="UXS77" s="103"/>
      <c r="UXT77" s="103"/>
      <c r="UXU77" s="103"/>
      <c r="UXV77" s="103"/>
      <c r="UXW77" s="103"/>
      <c r="UXX77" s="103"/>
      <c r="UXY77" s="103"/>
      <c r="UXZ77" s="103"/>
      <c r="UYA77" s="103"/>
      <c r="UYB77" s="103"/>
      <c r="UYC77" s="103"/>
      <c r="UYD77" s="103"/>
      <c r="UYE77" s="103"/>
      <c r="UYF77" s="103"/>
      <c r="UYG77" s="103"/>
      <c r="UYH77" s="103"/>
      <c r="UYI77" s="103"/>
      <c r="UYJ77" s="103"/>
      <c r="UYK77" s="103"/>
      <c r="UYL77" s="103"/>
      <c r="UYM77" s="103"/>
      <c r="UYN77" s="103"/>
      <c r="UYO77" s="103"/>
      <c r="UYP77" s="103"/>
      <c r="UYQ77" s="103"/>
      <c r="UYR77" s="103"/>
      <c r="UYS77" s="103"/>
      <c r="UYT77" s="103"/>
      <c r="UYU77" s="103"/>
      <c r="UYV77" s="103"/>
      <c r="UYW77" s="103"/>
      <c r="UYX77" s="103"/>
      <c r="UYY77" s="103"/>
      <c r="UYZ77" s="103"/>
      <c r="UZA77" s="103"/>
      <c r="UZB77" s="103"/>
      <c r="UZC77" s="103"/>
      <c r="UZD77" s="103"/>
      <c r="UZE77" s="103"/>
      <c r="UZF77" s="103"/>
      <c r="UZG77" s="103"/>
      <c r="UZH77" s="103"/>
      <c r="UZI77" s="103"/>
      <c r="UZJ77" s="103"/>
      <c r="UZK77" s="103"/>
      <c r="UZL77" s="103"/>
      <c r="UZM77" s="103"/>
      <c r="UZN77" s="103"/>
      <c r="UZO77" s="103"/>
      <c r="UZP77" s="103"/>
      <c r="UZQ77" s="103"/>
      <c r="UZR77" s="103"/>
      <c r="UZS77" s="103"/>
      <c r="UZT77" s="103"/>
      <c r="UZU77" s="103"/>
      <c r="UZV77" s="103"/>
      <c r="UZW77" s="103"/>
      <c r="UZX77" s="103"/>
      <c r="UZY77" s="103"/>
      <c r="UZZ77" s="103"/>
      <c r="VAA77" s="103"/>
      <c r="VAB77" s="103"/>
      <c r="VAC77" s="103"/>
      <c r="VAD77" s="103"/>
      <c r="VAE77" s="103"/>
      <c r="VAF77" s="103"/>
      <c r="VAG77" s="103"/>
      <c r="VAH77" s="103"/>
      <c r="VAI77" s="103"/>
      <c r="VAJ77" s="103"/>
      <c r="VAK77" s="103"/>
      <c r="VAL77" s="103"/>
      <c r="VAM77" s="103"/>
      <c r="VAN77" s="103"/>
      <c r="VAO77" s="103"/>
      <c r="VAP77" s="103"/>
      <c r="VAQ77" s="103"/>
      <c r="VAR77" s="103"/>
      <c r="VAS77" s="103"/>
      <c r="VAT77" s="103"/>
      <c r="VAU77" s="103"/>
      <c r="VAV77" s="103"/>
      <c r="VAW77" s="103"/>
      <c r="VAX77" s="103"/>
      <c r="VAY77" s="103"/>
      <c r="VAZ77" s="103"/>
      <c r="VBA77" s="103"/>
      <c r="VBB77" s="103"/>
      <c r="VBC77" s="103"/>
      <c r="VBD77" s="103"/>
      <c r="VBE77" s="103"/>
      <c r="VBF77" s="103"/>
      <c r="VBG77" s="103"/>
      <c r="VBH77" s="103"/>
      <c r="VBI77" s="103"/>
      <c r="VBJ77" s="103"/>
      <c r="VBK77" s="103"/>
      <c r="VBL77" s="103"/>
      <c r="VBM77" s="103"/>
      <c r="VBN77" s="103"/>
      <c r="VBO77" s="103"/>
      <c r="VBP77" s="103"/>
      <c r="VBQ77" s="103"/>
      <c r="VBR77" s="103"/>
      <c r="VBS77" s="103"/>
      <c r="VBT77" s="103"/>
      <c r="VBU77" s="103"/>
      <c r="VBV77" s="103"/>
      <c r="VBW77" s="103"/>
      <c r="VBX77" s="103"/>
      <c r="VBY77" s="103"/>
      <c r="VBZ77" s="103"/>
      <c r="VCA77" s="103"/>
      <c r="VCB77" s="103"/>
      <c r="VCC77" s="103"/>
      <c r="VCD77" s="103"/>
      <c r="VCE77" s="103"/>
      <c r="VCF77" s="103"/>
      <c r="VCG77" s="103"/>
      <c r="VCH77" s="103"/>
      <c r="VCI77" s="103"/>
      <c r="VCJ77" s="103"/>
      <c r="VCK77" s="103"/>
      <c r="VCL77" s="103"/>
      <c r="VCM77" s="103"/>
      <c r="VCN77" s="103"/>
      <c r="VCO77" s="103"/>
      <c r="VCP77" s="103"/>
      <c r="VCQ77" s="103"/>
      <c r="VCR77" s="103"/>
      <c r="VCS77" s="103"/>
      <c r="VCT77" s="103"/>
      <c r="VCU77" s="103"/>
      <c r="VCV77" s="103"/>
      <c r="VCW77" s="103"/>
      <c r="VCX77" s="103"/>
      <c r="VCY77" s="103"/>
      <c r="VCZ77" s="103"/>
      <c r="VDA77" s="103"/>
      <c r="VDB77" s="103"/>
      <c r="VDC77" s="103"/>
      <c r="VDD77" s="103"/>
      <c r="VDE77" s="103"/>
      <c r="VDF77" s="103"/>
      <c r="VDG77" s="103"/>
      <c r="VDH77" s="103"/>
      <c r="VDI77" s="103"/>
      <c r="VDJ77" s="103"/>
      <c r="VDK77" s="103"/>
      <c r="VDL77" s="103"/>
      <c r="VDM77" s="103"/>
      <c r="VDN77" s="103"/>
      <c r="VDO77" s="103"/>
      <c r="VDP77" s="103"/>
      <c r="VDQ77" s="103"/>
      <c r="VDR77" s="103"/>
      <c r="VDS77" s="103"/>
      <c r="VDT77" s="103"/>
      <c r="VDU77" s="103"/>
      <c r="VDV77" s="103"/>
      <c r="VDW77" s="103"/>
      <c r="VDX77" s="103"/>
      <c r="VDY77" s="103"/>
      <c r="VDZ77" s="103"/>
      <c r="VEA77" s="103"/>
      <c r="VEB77" s="103"/>
      <c r="VEC77" s="103"/>
      <c r="VED77" s="103"/>
      <c r="VEE77" s="103"/>
      <c r="VEF77" s="103"/>
      <c r="VEG77" s="103"/>
      <c r="VEH77" s="103"/>
      <c r="VEI77" s="103"/>
      <c r="VEJ77" s="103"/>
      <c r="VEK77" s="103"/>
      <c r="VEL77" s="103"/>
      <c r="VEM77" s="103"/>
      <c r="VEN77" s="103"/>
      <c r="VEO77" s="103"/>
      <c r="VEP77" s="103"/>
      <c r="VEQ77" s="103"/>
      <c r="VER77" s="103"/>
      <c r="VES77" s="103"/>
      <c r="VET77" s="103"/>
      <c r="VEU77" s="103"/>
      <c r="VEV77" s="103"/>
      <c r="VEW77" s="103"/>
      <c r="VEX77" s="103"/>
      <c r="VEY77" s="103"/>
      <c r="VEZ77" s="103"/>
      <c r="VFA77" s="103"/>
      <c r="VFB77" s="103"/>
      <c r="VFC77" s="103"/>
      <c r="VFD77" s="103"/>
      <c r="VFE77" s="103"/>
      <c r="VFF77" s="103"/>
      <c r="VFG77" s="103"/>
      <c r="VFH77" s="103"/>
      <c r="VFI77" s="103"/>
      <c r="VFJ77" s="103"/>
      <c r="VFK77" s="103"/>
      <c r="VFL77" s="103"/>
      <c r="VFM77" s="103"/>
      <c r="VFN77" s="103"/>
      <c r="VFO77" s="103"/>
      <c r="VFP77" s="103"/>
      <c r="VFQ77" s="103"/>
      <c r="VFR77" s="103"/>
      <c r="VFS77" s="103"/>
      <c r="VFT77" s="103"/>
      <c r="VFU77" s="103"/>
      <c r="VFV77" s="103"/>
      <c r="VFW77" s="103"/>
      <c r="VFX77" s="103"/>
      <c r="VFY77" s="103"/>
      <c r="VFZ77" s="103"/>
      <c r="VGA77" s="103"/>
      <c r="VGB77" s="103"/>
      <c r="VGC77" s="103"/>
      <c r="VGD77" s="103"/>
      <c r="VGE77" s="103"/>
      <c r="VGF77" s="103"/>
      <c r="VGG77" s="103"/>
      <c r="VGH77" s="103"/>
      <c r="VGI77" s="103"/>
      <c r="VGJ77" s="103"/>
      <c r="VGK77" s="103"/>
      <c r="VGL77" s="103"/>
      <c r="VGM77" s="103"/>
      <c r="VGN77" s="103"/>
      <c r="VGO77" s="103"/>
      <c r="VGP77" s="103"/>
      <c r="VGQ77" s="103"/>
      <c r="VGR77" s="103"/>
      <c r="VGS77" s="103"/>
      <c r="VGT77" s="103"/>
      <c r="VGU77" s="103"/>
      <c r="VGV77" s="103"/>
      <c r="VGW77" s="103"/>
      <c r="VGX77" s="103"/>
      <c r="VGY77" s="103"/>
      <c r="VGZ77" s="103"/>
      <c r="VHA77" s="103"/>
      <c r="VHB77" s="103"/>
      <c r="VHC77" s="103"/>
      <c r="VHD77" s="103"/>
      <c r="VHE77" s="103"/>
      <c r="VHF77" s="103"/>
      <c r="VHG77" s="103"/>
      <c r="VHH77" s="103"/>
      <c r="VHI77" s="103"/>
      <c r="VHJ77" s="103"/>
      <c r="VHK77" s="103"/>
      <c r="VHL77" s="103"/>
      <c r="VHM77" s="103"/>
      <c r="VHN77" s="103"/>
      <c r="VHO77" s="103"/>
      <c r="VHP77" s="103"/>
      <c r="VHQ77" s="103"/>
      <c r="VHR77" s="103"/>
      <c r="VHS77" s="103"/>
      <c r="VHT77" s="103"/>
      <c r="VHU77" s="103"/>
      <c r="VHV77" s="103"/>
      <c r="VHW77" s="103"/>
      <c r="VHX77" s="103"/>
      <c r="VHY77" s="103"/>
      <c r="VHZ77" s="103"/>
      <c r="VIA77" s="103"/>
      <c r="VIB77" s="103"/>
      <c r="VIC77" s="103"/>
      <c r="VID77" s="103"/>
      <c r="VIE77" s="103"/>
      <c r="VIF77" s="103"/>
      <c r="VIG77" s="103"/>
      <c r="VIH77" s="103"/>
      <c r="VII77" s="103"/>
      <c r="VIJ77" s="103"/>
      <c r="VIK77" s="103"/>
      <c r="VIL77" s="103"/>
      <c r="VIM77" s="103"/>
      <c r="VIN77" s="103"/>
      <c r="VIO77" s="103"/>
      <c r="VIP77" s="103"/>
      <c r="VIQ77" s="103"/>
      <c r="VIR77" s="103"/>
      <c r="VIS77" s="103"/>
      <c r="VIT77" s="103"/>
      <c r="VIU77" s="103"/>
      <c r="VIV77" s="103"/>
      <c r="VIW77" s="103"/>
      <c r="VIX77" s="103"/>
      <c r="VIY77" s="103"/>
      <c r="VIZ77" s="103"/>
      <c r="VJA77" s="103"/>
      <c r="VJB77" s="103"/>
      <c r="VJC77" s="103"/>
      <c r="VJD77" s="103"/>
      <c r="VJE77" s="103"/>
      <c r="VJF77" s="103"/>
      <c r="VJG77" s="103"/>
      <c r="VJH77" s="103"/>
      <c r="VJI77" s="103"/>
      <c r="VJJ77" s="103"/>
      <c r="VJK77" s="103"/>
      <c r="VJL77" s="103"/>
      <c r="VJM77" s="103"/>
      <c r="VJN77" s="103"/>
      <c r="VJO77" s="103"/>
      <c r="VJP77" s="103"/>
      <c r="VJQ77" s="103"/>
      <c r="VJR77" s="103"/>
      <c r="VJS77" s="103"/>
      <c r="VJT77" s="103"/>
      <c r="VJU77" s="103"/>
      <c r="VJV77" s="103"/>
      <c r="VJW77" s="103"/>
      <c r="VJX77" s="103"/>
      <c r="VJY77" s="103"/>
      <c r="VJZ77" s="103"/>
      <c r="VKA77" s="103"/>
      <c r="VKB77" s="103"/>
      <c r="VKC77" s="103"/>
      <c r="VKD77" s="103"/>
      <c r="VKE77" s="103"/>
      <c r="VKF77" s="103"/>
      <c r="VKG77" s="103"/>
      <c r="VKH77" s="103"/>
      <c r="VKI77" s="103"/>
      <c r="VKJ77" s="103"/>
      <c r="VKK77" s="103"/>
      <c r="VKL77" s="103"/>
      <c r="VKM77" s="103"/>
      <c r="VKN77" s="103"/>
      <c r="VKO77" s="103"/>
      <c r="VKP77" s="103"/>
      <c r="VKQ77" s="103"/>
      <c r="VKR77" s="103"/>
      <c r="VKS77" s="103"/>
      <c r="VKT77" s="103"/>
      <c r="VKU77" s="103"/>
      <c r="VKV77" s="103"/>
      <c r="VKW77" s="103"/>
      <c r="VKX77" s="103"/>
      <c r="VKY77" s="103"/>
      <c r="VKZ77" s="103"/>
      <c r="VLA77" s="103"/>
      <c r="VLB77" s="103"/>
      <c r="VLC77" s="103"/>
      <c r="VLD77" s="103"/>
      <c r="VLE77" s="103"/>
      <c r="VLF77" s="103"/>
      <c r="VLG77" s="103"/>
      <c r="VLH77" s="103"/>
      <c r="VLI77" s="103"/>
      <c r="VLJ77" s="103"/>
      <c r="VLK77" s="103"/>
      <c r="VLL77" s="103"/>
      <c r="VLM77" s="103"/>
      <c r="VLN77" s="103"/>
      <c r="VLO77" s="103"/>
      <c r="VLP77" s="103"/>
      <c r="VLQ77" s="103"/>
      <c r="VLR77" s="103"/>
      <c r="VLS77" s="103"/>
      <c r="VLT77" s="103"/>
      <c r="VLU77" s="103"/>
      <c r="VLV77" s="103"/>
      <c r="VLW77" s="103"/>
      <c r="VLX77" s="103"/>
      <c r="VLY77" s="103"/>
      <c r="VLZ77" s="103"/>
      <c r="VMA77" s="103"/>
      <c r="VMB77" s="103"/>
      <c r="VMC77" s="103"/>
      <c r="VMD77" s="103"/>
      <c r="VME77" s="103"/>
      <c r="VMF77" s="103"/>
      <c r="VMG77" s="103"/>
      <c r="VMH77" s="103"/>
      <c r="VMI77" s="103"/>
      <c r="VMJ77" s="103"/>
      <c r="VMK77" s="103"/>
      <c r="VML77" s="103"/>
      <c r="VMM77" s="103"/>
      <c r="VMN77" s="103"/>
      <c r="VMO77" s="103"/>
      <c r="VMP77" s="103"/>
      <c r="VMQ77" s="103"/>
      <c r="VMR77" s="103"/>
      <c r="VMS77" s="103"/>
      <c r="VMT77" s="103"/>
      <c r="VMU77" s="103"/>
      <c r="VMV77" s="103"/>
      <c r="VMW77" s="103"/>
      <c r="VMX77" s="103"/>
      <c r="VMY77" s="103"/>
      <c r="VMZ77" s="103"/>
      <c r="VNA77" s="103"/>
      <c r="VNB77" s="103"/>
      <c r="VNC77" s="103"/>
      <c r="VND77" s="103"/>
      <c r="VNE77" s="103"/>
      <c r="VNF77" s="103"/>
      <c r="VNG77" s="103"/>
      <c r="VNH77" s="103"/>
      <c r="VNI77" s="103"/>
      <c r="VNJ77" s="103"/>
      <c r="VNK77" s="103"/>
      <c r="VNL77" s="103"/>
      <c r="VNM77" s="103"/>
      <c r="VNN77" s="103"/>
      <c r="VNO77" s="103"/>
      <c r="VNP77" s="103"/>
      <c r="VNQ77" s="103"/>
      <c r="VNR77" s="103"/>
      <c r="VNS77" s="103"/>
      <c r="VNT77" s="103"/>
      <c r="VNU77" s="103"/>
      <c r="VNV77" s="103"/>
      <c r="VNW77" s="103"/>
      <c r="VNX77" s="103"/>
      <c r="VNY77" s="103"/>
      <c r="VNZ77" s="103"/>
      <c r="VOA77" s="103"/>
      <c r="VOB77" s="103"/>
      <c r="VOC77" s="103"/>
      <c r="VOD77" s="103"/>
      <c r="VOE77" s="103"/>
      <c r="VOF77" s="103"/>
      <c r="VOG77" s="103"/>
      <c r="VOH77" s="103"/>
      <c r="VOI77" s="103"/>
      <c r="VOJ77" s="103"/>
      <c r="VOK77" s="103"/>
      <c r="VOL77" s="103"/>
      <c r="VOM77" s="103"/>
      <c r="VON77" s="103"/>
      <c r="VOO77" s="103"/>
      <c r="VOP77" s="103"/>
      <c r="VOQ77" s="103"/>
      <c r="VOR77" s="103"/>
      <c r="VOS77" s="103"/>
      <c r="VOT77" s="103"/>
      <c r="VOU77" s="103"/>
      <c r="VOV77" s="103"/>
      <c r="VOW77" s="103"/>
      <c r="VOX77" s="103"/>
      <c r="VOY77" s="103"/>
      <c r="VOZ77" s="103"/>
      <c r="VPA77" s="103"/>
      <c r="VPB77" s="103"/>
      <c r="VPC77" s="103"/>
      <c r="VPD77" s="103"/>
      <c r="VPE77" s="103"/>
      <c r="VPF77" s="103"/>
      <c r="VPG77" s="103"/>
      <c r="VPH77" s="103"/>
      <c r="VPI77" s="103"/>
      <c r="VPJ77" s="103"/>
      <c r="VPK77" s="103"/>
      <c r="VPL77" s="103"/>
      <c r="VPM77" s="103"/>
      <c r="VPN77" s="103"/>
      <c r="VPO77" s="103"/>
      <c r="VPP77" s="103"/>
      <c r="VPQ77" s="103"/>
      <c r="VPR77" s="103"/>
      <c r="VPS77" s="103"/>
      <c r="VPT77" s="103"/>
      <c r="VPU77" s="103"/>
      <c r="VPV77" s="103"/>
      <c r="VPW77" s="103"/>
      <c r="VPX77" s="103"/>
      <c r="VPY77" s="103"/>
      <c r="VPZ77" s="103"/>
      <c r="VQA77" s="103"/>
      <c r="VQB77" s="103"/>
      <c r="VQC77" s="103"/>
      <c r="VQD77" s="103"/>
      <c r="VQE77" s="103"/>
      <c r="VQF77" s="103"/>
      <c r="VQG77" s="103"/>
      <c r="VQH77" s="103"/>
      <c r="VQI77" s="103"/>
      <c r="VQJ77" s="103"/>
      <c r="VQK77" s="103"/>
      <c r="VQL77" s="103"/>
      <c r="VQM77" s="103"/>
      <c r="VQN77" s="103"/>
      <c r="VQO77" s="103"/>
      <c r="VQP77" s="103"/>
      <c r="VQQ77" s="103"/>
      <c r="VQR77" s="103"/>
      <c r="VQS77" s="103"/>
      <c r="VQT77" s="103"/>
      <c r="VQU77" s="103"/>
      <c r="VQV77" s="103"/>
      <c r="VQW77" s="103"/>
      <c r="VQX77" s="103"/>
      <c r="VQY77" s="103"/>
      <c r="VQZ77" s="103"/>
      <c r="VRA77" s="103"/>
      <c r="VRB77" s="103"/>
      <c r="VRC77" s="103"/>
      <c r="VRD77" s="103"/>
      <c r="VRE77" s="103"/>
      <c r="VRF77" s="103"/>
      <c r="VRG77" s="103"/>
      <c r="VRH77" s="103"/>
      <c r="VRI77" s="103"/>
      <c r="VRJ77" s="103"/>
      <c r="VRK77" s="103"/>
      <c r="VRL77" s="103"/>
      <c r="VRM77" s="103"/>
      <c r="VRN77" s="103"/>
      <c r="VRO77" s="103"/>
      <c r="VRP77" s="103"/>
      <c r="VRQ77" s="103"/>
      <c r="VRR77" s="103"/>
      <c r="VRS77" s="103"/>
      <c r="VRT77" s="103"/>
      <c r="VRU77" s="103"/>
      <c r="VRV77" s="103"/>
      <c r="VRW77" s="103"/>
      <c r="VRX77" s="103"/>
      <c r="VRY77" s="103"/>
      <c r="VRZ77" s="103"/>
      <c r="VSA77" s="103"/>
      <c r="VSB77" s="103"/>
      <c r="VSC77" s="103"/>
      <c r="VSD77" s="103"/>
      <c r="VSE77" s="103"/>
      <c r="VSF77" s="103"/>
      <c r="VSG77" s="103"/>
      <c r="VSH77" s="103"/>
      <c r="VSI77" s="103"/>
      <c r="VSJ77" s="103"/>
      <c r="VSK77" s="103"/>
      <c r="VSL77" s="103"/>
      <c r="VSM77" s="103"/>
      <c r="VSN77" s="103"/>
      <c r="VSO77" s="103"/>
      <c r="VSP77" s="103"/>
      <c r="VSQ77" s="103"/>
      <c r="VSR77" s="103"/>
      <c r="VSS77" s="103"/>
      <c r="VST77" s="103"/>
      <c r="VSU77" s="103"/>
      <c r="VSV77" s="103"/>
      <c r="VSW77" s="103"/>
      <c r="VSX77" s="103"/>
      <c r="VSY77" s="103"/>
      <c r="VSZ77" s="103"/>
      <c r="VTA77" s="103"/>
      <c r="VTB77" s="103"/>
      <c r="VTC77" s="103"/>
      <c r="VTD77" s="103"/>
      <c r="VTE77" s="103"/>
      <c r="VTF77" s="103"/>
      <c r="VTG77" s="103"/>
      <c r="VTH77" s="103"/>
      <c r="VTI77" s="103"/>
      <c r="VTJ77" s="103"/>
      <c r="VTK77" s="103"/>
      <c r="VTL77" s="103"/>
      <c r="VTM77" s="103"/>
      <c r="VTN77" s="103"/>
      <c r="VTO77" s="103"/>
      <c r="VTP77" s="103"/>
      <c r="VTQ77" s="103"/>
      <c r="VTR77" s="103"/>
      <c r="VTS77" s="103"/>
      <c r="VTT77" s="103"/>
      <c r="VTU77" s="103"/>
      <c r="VTV77" s="103"/>
      <c r="VTW77" s="103"/>
      <c r="VTX77" s="103"/>
      <c r="VTY77" s="103"/>
      <c r="VTZ77" s="103"/>
      <c r="VUA77" s="103"/>
      <c r="VUB77" s="103"/>
      <c r="VUC77" s="103"/>
      <c r="VUD77" s="103"/>
      <c r="VUE77" s="103"/>
      <c r="VUF77" s="103"/>
      <c r="VUG77" s="103"/>
      <c r="VUH77" s="103"/>
      <c r="VUI77" s="103"/>
      <c r="VUJ77" s="103"/>
      <c r="VUK77" s="103"/>
      <c r="VUL77" s="103"/>
      <c r="VUM77" s="103"/>
      <c r="VUN77" s="103"/>
      <c r="VUO77" s="103"/>
      <c r="VUP77" s="103"/>
      <c r="VUQ77" s="103"/>
      <c r="VUR77" s="103"/>
      <c r="VUS77" s="103"/>
      <c r="VUT77" s="103"/>
      <c r="VUU77" s="103"/>
      <c r="VUV77" s="103"/>
      <c r="VUW77" s="103"/>
      <c r="VUX77" s="103"/>
      <c r="VUY77" s="103"/>
      <c r="VUZ77" s="103"/>
      <c r="VVA77" s="103"/>
      <c r="VVB77" s="103"/>
      <c r="VVC77" s="103"/>
      <c r="VVD77" s="103"/>
      <c r="VVE77" s="103"/>
      <c r="VVF77" s="103"/>
      <c r="VVG77" s="103"/>
      <c r="VVH77" s="103"/>
      <c r="VVI77" s="103"/>
      <c r="VVJ77" s="103"/>
      <c r="VVK77" s="103"/>
      <c r="VVL77" s="103"/>
      <c r="VVM77" s="103"/>
      <c r="VVN77" s="103"/>
      <c r="VVO77" s="103"/>
      <c r="VVP77" s="103"/>
      <c r="VVQ77" s="103"/>
      <c r="VVR77" s="103"/>
      <c r="VVS77" s="103"/>
      <c r="VVT77" s="103"/>
      <c r="VVU77" s="103"/>
      <c r="VVV77" s="103"/>
      <c r="VVW77" s="103"/>
      <c r="VVX77" s="103"/>
      <c r="VVY77" s="103"/>
      <c r="VVZ77" s="103"/>
      <c r="VWA77" s="103"/>
      <c r="VWB77" s="103"/>
      <c r="VWC77" s="103"/>
      <c r="VWD77" s="103"/>
      <c r="VWE77" s="103"/>
      <c r="VWF77" s="103"/>
      <c r="VWG77" s="103"/>
      <c r="VWH77" s="103"/>
      <c r="VWI77" s="103"/>
      <c r="VWJ77" s="103"/>
      <c r="VWK77" s="103"/>
      <c r="VWL77" s="103"/>
      <c r="VWM77" s="103"/>
      <c r="VWN77" s="103"/>
      <c r="VWO77" s="103"/>
      <c r="VWP77" s="103"/>
      <c r="VWQ77" s="103"/>
      <c r="VWR77" s="103"/>
      <c r="VWS77" s="103"/>
      <c r="VWT77" s="103"/>
      <c r="VWU77" s="103"/>
      <c r="VWV77" s="103"/>
      <c r="VWW77" s="103"/>
      <c r="VWX77" s="103"/>
      <c r="VWY77" s="103"/>
      <c r="VWZ77" s="103"/>
      <c r="VXA77" s="103"/>
      <c r="VXB77" s="103"/>
      <c r="VXC77" s="103"/>
      <c r="VXD77" s="103"/>
      <c r="VXE77" s="103"/>
      <c r="VXF77" s="103"/>
      <c r="VXG77" s="103"/>
      <c r="VXH77" s="103"/>
      <c r="VXI77" s="103"/>
      <c r="VXJ77" s="103"/>
      <c r="VXK77" s="103"/>
      <c r="VXL77" s="103"/>
      <c r="VXM77" s="103"/>
      <c r="VXN77" s="103"/>
      <c r="VXO77" s="103"/>
      <c r="VXP77" s="103"/>
      <c r="VXQ77" s="103"/>
      <c r="VXR77" s="103"/>
      <c r="VXS77" s="103"/>
      <c r="VXT77" s="103"/>
      <c r="VXU77" s="103"/>
      <c r="VXV77" s="103"/>
      <c r="VXW77" s="103"/>
      <c r="VXX77" s="103"/>
      <c r="VXY77" s="103"/>
      <c r="VXZ77" s="103"/>
      <c r="VYA77" s="103"/>
      <c r="VYB77" s="103"/>
      <c r="VYC77" s="103"/>
      <c r="VYD77" s="103"/>
      <c r="VYE77" s="103"/>
      <c r="VYF77" s="103"/>
      <c r="VYG77" s="103"/>
      <c r="VYH77" s="103"/>
      <c r="VYI77" s="103"/>
      <c r="VYJ77" s="103"/>
      <c r="VYK77" s="103"/>
      <c r="VYL77" s="103"/>
      <c r="VYM77" s="103"/>
      <c r="VYN77" s="103"/>
      <c r="VYO77" s="103"/>
      <c r="VYP77" s="103"/>
      <c r="VYQ77" s="103"/>
      <c r="VYR77" s="103"/>
      <c r="VYS77" s="103"/>
      <c r="VYT77" s="103"/>
      <c r="VYU77" s="103"/>
      <c r="VYV77" s="103"/>
      <c r="VYW77" s="103"/>
      <c r="VYX77" s="103"/>
      <c r="VYY77" s="103"/>
      <c r="VYZ77" s="103"/>
      <c r="VZA77" s="103"/>
      <c r="VZB77" s="103"/>
      <c r="VZC77" s="103"/>
      <c r="VZD77" s="103"/>
      <c r="VZE77" s="103"/>
      <c r="VZF77" s="103"/>
      <c r="VZG77" s="103"/>
      <c r="VZH77" s="103"/>
      <c r="VZI77" s="103"/>
      <c r="VZJ77" s="103"/>
      <c r="VZK77" s="103"/>
      <c r="VZL77" s="103"/>
      <c r="VZM77" s="103"/>
      <c r="VZN77" s="103"/>
      <c r="VZO77" s="103"/>
      <c r="VZP77" s="103"/>
      <c r="VZQ77" s="103"/>
      <c r="VZR77" s="103"/>
      <c r="VZS77" s="103"/>
      <c r="VZT77" s="103"/>
      <c r="VZU77" s="103"/>
      <c r="VZV77" s="103"/>
      <c r="VZW77" s="103"/>
      <c r="VZX77" s="103"/>
      <c r="VZY77" s="103"/>
      <c r="VZZ77" s="103"/>
      <c r="WAA77" s="103"/>
      <c r="WAB77" s="103"/>
      <c r="WAC77" s="103"/>
      <c r="WAD77" s="103"/>
      <c r="WAE77" s="103"/>
      <c r="WAF77" s="103"/>
      <c r="WAG77" s="103"/>
      <c r="WAH77" s="103"/>
      <c r="WAI77" s="103"/>
      <c r="WAJ77" s="103"/>
      <c r="WAK77" s="103"/>
      <c r="WAL77" s="103"/>
      <c r="WAM77" s="103"/>
      <c r="WAN77" s="103"/>
      <c r="WAO77" s="103"/>
      <c r="WAP77" s="103"/>
      <c r="WAQ77" s="103"/>
      <c r="WAR77" s="103"/>
      <c r="WAS77" s="103"/>
      <c r="WAT77" s="103"/>
      <c r="WAU77" s="103"/>
      <c r="WAV77" s="103"/>
      <c r="WAW77" s="103"/>
      <c r="WAX77" s="103"/>
      <c r="WAY77" s="103"/>
      <c r="WAZ77" s="103"/>
      <c r="WBA77" s="103"/>
      <c r="WBB77" s="103"/>
      <c r="WBC77" s="103"/>
      <c r="WBD77" s="103"/>
      <c r="WBE77" s="103"/>
      <c r="WBF77" s="103"/>
      <c r="WBG77" s="103"/>
      <c r="WBH77" s="103"/>
      <c r="WBI77" s="103"/>
      <c r="WBJ77" s="103"/>
      <c r="WBK77" s="103"/>
      <c r="WBL77" s="103"/>
      <c r="WBM77" s="103"/>
      <c r="WBN77" s="103"/>
      <c r="WBO77" s="103"/>
      <c r="WBP77" s="103"/>
      <c r="WBQ77" s="103"/>
      <c r="WBR77" s="103"/>
      <c r="WBS77" s="103"/>
      <c r="WBT77" s="103"/>
      <c r="WBU77" s="103"/>
      <c r="WBV77" s="103"/>
      <c r="WBW77" s="103"/>
      <c r="WBX77" s="103"/>
      <c r="WBY77" s="103"/>
      <c r="WBZ77" s="103"/>
      <c r="WCA77" s="103"/>
      <c r="WCB77" s="103"/>
      <c r="WCC77" s="103"/>
      <c r="WCD77" s="103"/>
      <c r="WCE77" s="103"/>
      <c r="WCF77" s="103"/>
      <c r="WCG77" s="103"/>
      <c r="WCH77" s="103"/>
      <c r="WCI77" s="103"/>
      <c r="WCJ77" s="103"/>
      <c r="WCK77" s="103"/>
      <c r="WCL77" s="103"/>
      <c r="WCM77" s="103"/>
      <c r="WCN77" s="103"/>
      <c r="WCO77" s="103"/>
      <c r="WCP77" s="103"/>
      <c r="WCQ77" s="103"/>
      <c r="WCR77" s="103"/>
      <c r="WCS77" s="103"/>
      <c r="WCT77" s="103"/>
      <c r="WCU77" s="103"/>
      <c r="WCV77" s="103"/>
      <c r="WCW77" s="103"/>
      <c r="WCX77" s="103"/>
      <c r="WCY77" s="103"/>
      <c r="WCZ77" s="103"/>
      <c r="WDA77" s="103"/>
      <c r="WDB77" s="103"/>
      <c r="WDC77" s="103"/>
      <c r="WDD77" s="103"/>
      <c r="WDE77" s="103"/>
      <c r="WDF77" s="103"/>
      <c r="WDG77" s="103"/>
      <c r="WDH77" s="103"/>
      <c r="WDI77" s="103"/>
      <c r="WDJ77" s="103"/>
      <c r="WDK77" s="103"/>
      <c r="WDL77" s="103"/>
      <c r="WDM77" s="103"/>
      <c r="WDN77" s="103"/>
      <c r="WDO77" s="103"/>
      <c r="WDP77" s="103"/>
      <c r="WDQ77" s="103"/>
      <c r="WDR77" s="103"/>
      <c r="WDS77" s="103"/>
      <c r="WDT77" s="103"/>
      <c r="WDU77" s="103"/>
      <c r="WDV77" s="103"/>
      <c r="WDW77" s="103"/>
      <c r="WDX77" s="103"/>
      <c r="WDY77" s="103"/>
      <c r="WDZ77" s="103"/>
      <c r="WEA77" s="103"/>
      <c r="WEB77" s="103"/>
      <c r="WEC77" s="103"/>
      <c r="WED77" s="103"/>
      <c r="WEE77" s="103"/>
      <c r="WEF77" s="103"/>
      <c r="WEG77" s="103"/>
      <c r="WEH77" s="103"/>
      <c r="WEI77" s="103"/>
      <c r="WEJ77" s="103"/>
      <c r="WEK77" s="103"/>
      <c r="WEL77" s="103"/>
      <c r="WEM77" s="103"/>
      <c r="WEN77" s="103"/>
      <c r="WEO77" s="103"/>
      <c r="WEP77" s="103"/>
      <c r="WEQ77" s="103"/>
      <c r="WER77" s="103"/>
      <c r="WES77" s="103"/>
      <c r="WET77" s="103"/>
      <c r="WEU77" s="103"/>
      <c r="WEV77" s="103"/>
      <c r="WEW77" s="103"/>
      <c r="WEX77" s="103"/>
      <c r="WEY77" s="103"/>
      <c r="WEZ77" s="103"/>
      <c r="WFA77" s="103"/>
      <c r="WFB77" s="103"/>
      <c r="WFC77" s="103"/>
      <c r="WFD77" s="103"/>
      <c r="WFE77" s="103"/>
      <c r="WFF77" s="103"/>
      <c r="WFG77" s="103"/>
      <c r="WFH77" s="103"/>
      <c r="WFI77" s="103"/>
      <c r="WFJ77" s="103"/>
      <c r="WFK77" s="103"/>
      <c r="WFL77" s="103"/>
      <c r="WFM77" s="103"/>
      <c r="WFN77" s="103"/>
      <c r="WFO77" s="103"/>
      <c r="WFP77" s="103"/>
      <c r="WFQ77" s="103"/>
      <c r="WFR77" s="103"/>
      <c r="WFS77" s="103"/>
      <c r="WFT77" s="103"/>
      <c r="WFU77" s="103"/>
      <c r="WFV77" s="103"/>
      <c r="WFW77" s="103"/>
      <c r="WFX77" s="103"/>
      <c r="WFY77" s="103"/>
      <c r="WFZ77" s="103"/>
      <c r="WGA77" s="103"/>
      <c r="WGB77" s="103"/>
      <c r="WGC77" s="103"/>
      <c r="WGD77" s="103"/>
      <c r="WGE77" s="103"/>
      <c r="WGF77" s="103"/>
      <c r="WGG77" s="103"/>
      <c r="WGH77" s="103"/>
      <c r="WGI77" s="103"/>
      <c r="WGJ77" s="103"/>
      <c r="WGK77" s="103"/>
      <c r="WGL77" s="103"/>
      <c r="WGM77" s="103"/>
      <c r="WGN77" s="103"/>
      <c r="WGO77" s="103"/>
      <c r="WGP77" s="103"/>
      <c r="WGQ77" s="103"/>
      <c r="WGR77" s="103"/>
      <c r="WGS77" s="103"/>
      <c r="WGT77" s="103"/>
      <c r="WGU77" s="103"/>
      <c r="WGV77" s="103"/>
      <c r="WGW77" s="103"/>
      <c r="WGX77" s="103"/>
      <c r="WGY77" s="103"/>
      <c r="WGZ77" s="103"/>
      <c r="WHA77" s="103"/>
      <c r="WHB77" s="103"/>
      <c r="WHC77" s="103"/>
      <c r="WHD77" s="103"/>
      <c r="WHE77" s="103"/>
      <c r="WHF77" s="103"/>
      <c r="WHG77" s="103"/>
      <c r="WHH77" s="103"/>
      <c r="WHI77" s="103"/>
      <c r="WHJ77" s="103"/>
      <c r="WHK77" s="103"/>
      <c r="WHL77" s="103"/>
      <c r="WHM77" s="103"/>
      <c r="WHN77" s="103"/>
      <c r="WHO77" s="103"/>
      <c r="WHP77" s="103"/>
      <c r="WHQ77" s="103"/>
      <c r="WHR77" s="103"/>
      <c r="WHS77" s="103"/>
      <c r="WHT77" s="103"/>
      <c r="WHU77" s="103"/>
      <c r="WHV77" s="103"/>
      <c r="WHW77" s="103"/>
      <c r="WHX77" s="103"/>
      <c r="WHY77" s="103"/>
      <c r="WHZ77" s="103"/>
      <c r="WIA77" s="103"/>
      <c r="WIB77" s="103"/>
      <c r="WIC77" s="103"/>
      <c r="WID77" s="103"/>
      <c r="WIE77" s="103"/>
      <c r="WIF77" s="103"/>
      <c r="WIG77" s="103"/>
      <c r="WIH77" s="103"/>
      <c r="WII77" s="103"/>
      <c r="WIJ77" s="103"/>
      <c r="WIK77" s="103"/>
      <c r="WIL77" s="103"/>
      <c r="WIM77" s="103"/>
      <c r="WIN77" s="103"/>
      <c r="WIO77" s="103"/>
      <c r="WIP77" s="103"/>
      <c r="WIQ77" s="103"/>
      <c r="WIR77" s="103"/>
      <c r="WIS77" s="103"/>
      <c r="WIT77" s="103"/>
      <c r="WIU77" s="103"/>
      <c r="WIV77" s="103"/>
      <c r="WIW77" s="103"/>
      <c r="WIX77" s="103"/>
      <c r="WIY77" s="103"/>
      <c r="WIZ77" s="103"/>
      <c r="WJA77" s="103"/>
      <c r="WJB77" s="103"/>
      <c r="WJC77" s="103"/>
      <c r="WJD77" s="103"/>
      <c r="WJE77" s="103"/>
      <c r="WJF77" s="103"/>
      <c r="WJG77" s="103"/>
      <c r="WJH77" s="103"/>
      <c r="WJI77" s="103"/>
      <c r="WJJ77" s="103"/>
      <c r="WJK77" s="103"/>
      <c r="WJL77" s="103"/>
      <c r="WJM77" s="103"/>
      <c r="WJN77" s="103"/>
      <c r="WJO77" s="103"/>
      <c r="WJP77" s="103"/>
      <c r="WJQ77" s="103"/>
      <c r="WJR77" s="103"/>
      <c r="WJS77" s="103"/>
      <c r="WJT77" s="103"/>
      <c r="WJU77" s="103"/>
      <c r="WJV77" s="103"/>
      <c r="WJW77" s="103"/>
      <c r="WJX77" s="103"/>
      <c r="WJY77" s="103"/>
      <c r="WJZ77" s="103"/>
      <c r="WKA77" s="103"/>
      <c r="WKB77" s="103"/>
      <c r="WKC77" s="103"/>
      <c r="WKD77" s="103"/>
      <c r="WKE77" s="103"/>
      <c r="WKF77" s="103"/>
      <c r="WKG77" s="103"/>
      <c r="WKH77" s="103"/>
      <c r="WKI77" s="103"/>
      <c r="WKJ77" s="103"/>
      <c r="WKK77" s="103"/>
      <c r="WKL77" s="103"/>
      <c r="WKM77" s="103"/>
      <c r="WKN77" s="103"/>
      <c r="WKO77" s="103"/>
      <c r="WKP77" s="103"/>
      <c r="WKQ77" s="103"/>
      <c r="WKR77" s="103"/>
      <c r="WKS77" s="103"/>
      <c r="WKT77" s="103"/>
      <c r="WKU77" s="103"/>
      <c r="WKV77" s="103"/>
      <c r="WKW77" s="103"/>
      <c r="WKX77" s="103"/>
      <c r="WKY77" s="103"/>
      <c r="WKZ77" s="103"/>
      <c r="WLA77" s="103"/>
      <c r="WLB77" s="103"/>
      <c r="WLC77" s="103"/>
      <c r="WLD77" s="103"/>
      <c r="WLE77" s="103"/>
      <c r="WLF77" s="103"/>
      <c r="WLG77" s="103"/>
      <c r="WLH77" s="103"/>
      <c r="WLI77" s="103"/>
      <c r="WLJ77" s="103"/>
      <c r="WLK77" s="103"/>
      <c r="WLL77" s="103"/>
      <c r="WLM77" s="103"/>
      <c r="WLN77" s="103"/>
      <c r="WLO77" s="103"/>
      <c r="WLP77" s="103"/>
      <c r="WLQ77" s="103"/>
      <c r="WLR77" s="103"/>
      <c r="WLS77" s="103"/>
      <c r="WLT77" s="103"/>
      <c r="WLU77" s="103"/>
      <c r="WLV77" s="103"/>
      <c r="WLW77" s="103"/>
      <c r="WLX77" s="103"/>
      <c r="WLY77" s="103"/>
      <c r="WLZ77" s="103"/>
      <c r="WMA77" s="103"/>
      <c r="WMB77" s="103"/>
      <c r="WMC77" s="103"/>
      <c r="WMD77" s="103"/>
      <c r="WME77" s="103"/>
      <c r="WMF77" s="103"/>
      <c r="WMG77" s="103"/>
      <c r="WMH77" s="103"/>
      <c r="WMI77" s="103"/>
      <c r="WMJ77" s="103"/>
      <c r="WMK77" s="103"/>
      <c r="WML77" s="103"/>
      <c r="WMM77" s="103"/>
      <c r="WMN77" s="103"/>
      <c r="WMO77" s="103"/>
      <c r="WMP77" s="103"/>
      <c r="WMQ77" s="103"/>
      <c r="WMR77" s="103"/>
      <c r="WMS77" s="103"/>
      <c r="WMT77" s="103"/>
      <c r="WMU77" s="103"/>
      <c r="WMV77" s="103"/>
      <c r="WMW77" s="103"/>
      <c r="WMX77" s="103"/>
      <c r="WMY77" s="103"/>
      <c r="WMZ77" s="103"/>
      <c r="WNA77" s="103"/>
      <c r="WNB77" s="103"/>
      <c r="WNC77" s="103"/>
      <c r="WND77" s="103"/>
      <c r="WNE77" s="103"/>
      <c r="WNF77" s="103"/>
      <c r="WNG77" s="103"/>
      <c r="WNH77" s="103"/>
      <c r="WNI77" s="103"/>
      <c r="WNJ77" s="103"/>
      <c r="WNK77" s="103"/>
      <c r="WNL77" s="103"/>
      <c r="WNM77" s="103"/>
      <c r="WNN77" s="103"/>
      <c r="WNO77" s="103"/>
      <c r="WNP77" s="103"/>
      <c r="WNQ77" s="103"/>
      <c r="WNR77" s="103"/>
      <c r="WNS77" s="103"/>
      <c r="WNT77" s="103"/>
      <c r="WNU77" s="103"/>
      <c r="WNV77" s="103"/>
      <c r="WNW77" s="103"/>
      <c r="WNX77" s="103"/>
      <c r="WNY77" s="103"/>
      <c r="WNZ77" s="103"/>
      <c r="WOA77" s="103"/>
      <c r="WOB77" s="103"/>
      <c r="WOC77" s="103"/>
      <c r="WOD77" s="103"/>
      <c r="WOE77" s="103"/>
      <c r="WOF77" s="103"/>
      <c r="WOG77" s="103"/>
      <c r="WOH77" s="103"/>
      <c r="WOI77" s="103"/>
      <c r="WOJ77" s="103"/>
      <c r="WOK77" s="103"/>
      <c r="WOL77" s="103"/>
      <c r="WOM77" s="103"/>
      <c r="WON77" s="103"/>
      <c r="WOO77" s="103"/>
      <c r="WOP77" s="103"/>
      <c r="WOQ77" s="103"/>
      <c r="WOR77" s="103"/>
      <c r="WOS77" s="103"/>
      <c r="WOT77" s="103"/>
      <c r="WOU77" s="103"/>
      <c r="WOV77" s="103"/>
      <c r="WOW77" s="103"/>
      <c r="WOX77" s="103"/>
      <c r="WOY77" s="103"/>
      <c r="WOZ77" s="103"/>
      <c r="WPA77" s="103"/>
      <c r="WPB77" s="103"/>
      <c r="WPC77" s="103"/>
      <c r="WPD77" s="103"/>
      <c r="WPE77" s="103"/>
      <c r="WPF77" s="103"/>
      <c r="WPG77" s="103"/>
      <c r="WPH77" s="103"/>
      <c r="WPI77" s="103"/>
      <c r="WPJ77" s="103"/>
      <c r="WPK77" s="103"/>
      <c r="WPL77" s="103"/>
      <c r="WPM77" s="103"/>
      <c r="WPN77" s="103"/>
      <c r="WPO77" s="103"/>
      <c r="WPP77" s="103"/>
      <c r="WPQ77" s="103"/>
      <c r="WPR77" s="103"/>
      <c r="WPS77" s="103"/>
      <c r="WPT77" s="103"/>
      <c r="WPU77" s="103"/>
      <c r="WPV77" s="103"/>
      <c r="WPW77" s="103"/>
      <c r="WPX77" s="103"/>
      <c r="WPY77" s="103"/>
      <c r="WPZ77" s="103"/>
      <c r="WQA77" s="103"/>
      <c r="WQB77" s="103"/>
      <c r="WQC77" s="103"/>
      <c r="WQD77" s="103"/>
      <c r="WQE77" s="103"/>
      <c r="WQF77" s="103"/>
      <c r="WQG77" s="103"/>
      <c r="WQH77" s="103"/>
      <c r="WQI77" s="103"/>
      <c r="WQJ77" s="103"/>
      <c r="WQK77" s="103"/>
      <c r="WQL77" s="103"/>
      <c r="WQM77" s="103"/>
      <c r="WQN77" s="103"/>
      <c r="WQO77" s="103"/>
      <c r="WQP77" s="103"/>
      <c r="WQQ77" s="103"/>
      <c r="WQR77" s="103"/>
      <c r="WQS77" s="103"/>
      <c r="WQT77" s="103"/>
      <c r="WQU77" s="103"/>
      <c r="WQV77" s="103"/>
      <c r="WQW77" s="103"/>
      <c r="WQX77" s="103"/>
      <c r="WQY77" s="103"/>
      <c r="WQZ77" s="103"/>
      <c r="WRA77" s="103"/>
      <c r="WRB77" s="103"/>
      <c r="WRC77" s="103"/>
      <c r="WRD77" s="103"/>
      <c r="WRE77" s="103"/>
      <c r="WRF77" s="103"/>
      <c r="WRG77" s="103"/>
      <c r="WRH77" s="103"/>
      <c r="WRI77" s="103"/>
      <c r="WRJ77" s="103"/>
      <c r="WRK77" s="103"/>
      <c r="WRL77" s="103"/>
      <c r="WRM77" s="103"/>
      <c r="WRN77" s="103"/>
      <c r="WRO77" s="103"/>
      <c r="WRP77" s="103"/>
      <c r="WRQ77" s="103"/>
      <c r="WRR77" s="103"/>
      <c r="WRS77" s="103"/>
      <c r="WRT77" s="103"/>
      <c r="WRU77" s="103"/>
      <c r="WRV77" s="103"/>
      <c r="WRW77" s="103"/>
      <c r="WRX77" s="103"/>
      <c r="WRY77" s="103"/>
      <c r="WRZ77" s="103"/>
      <c r="WSA77" s="103"/>
      <c r="WSB77" s="103"/>
      <c r="WSC77" s="103"/>
      <c r="WSD77" s="103"/>
      <c r="WSE77" s="103"/>
      <c r="WSF77" s="103"/>
      <c r="WSG77" s="103"/>
      <c r="WSH77" s="103"/>
      <c r="WSI77" s="103"/>
      <c r="WSJ77" s="103"/>
      <c r="WSK77" s="103"/>
      <c r="WSL77" s="103"/>
      <c r="WSM77" s="103"/>
      <c r="WSN77" s="103"/>
      <c r="WSO77" s="103"/>
      <c r="WSP77" s="103"/>
      <c r="WSQ77" s="103"/>
      <c r="WSR77" s="103"/>
      <c r="WSS77" s="103"/>
      <c r="WST77" s="103"/>
      <c r="WSU77" s="103"/>
      <c r="WSV77" s="103"/>
      <c r="WSW77" s="103"/>
      <c r="WSX77" s="103"/>
      <c r="WSY77" s="103"/>
      <c r="WSZ77" s="103"/>
      <c r="WTA77" s="103"/>
      <c r="WTB77" s="103"/>
      <c r="WTC77" s="103"/>
      <c r="WTD77" s="103"/>
      <c r="WTE77" s="103"/>
      <c r="WTF77" s="103"/>
      <c r="WTG77" s="103"/>
      <c r="WTH77" s="103"/>
      <c r="WTI77" s="103"/>
      <c r="WTJ77" s="103"/>
      <c r="WTK77" s="103"/>
      <c r="WTL77" s="103"/>
      <c r="WTM77" s="103"/>
      <c r="WTN77" s="103"/>
      <c r="WTO77" s="103"/>
      <c r="WTP77" s="103"/>
      <c r="WTQ77" s="103"/>
      <c r="WTR77" s="103"/>
      <c r="WTS77" s="103"/>
      <c r="WTT77" s="103"/>
      <c r="WTU77" s="103"/>
      <c r="WTV77" s="103"/>
      <c r="WTW77" s="103"/>
      <c r="WTX77" s="103"/>
      <c r="WTY77" s="103"/>
      <c r="WTZ77" s="103"/>
      <c r="WUA77" s="103"/>
      <c r="WUB77" s="103"/>
      <c r="WUC77" s="103"/>
      <c r="WUD77" s="103"/>
      <c r="WUE77" s="103"/>
      <c r="WUF77" s="103"/>
      <c r="WUG77" s="103"/>
      <c r="WUH77" s="103"/>
      <c r="WUI77" s="103"/>
      <c r="WUJ77" s="103"/>
      <c r="WUK77" s="103"/>
      <c r="WUL77" s="103"/>
      <c r="WUM77" s="103"/>
      <c r="WUN77" s="103"/>
      <c r="WUO77" s="103"/>
      <c r="WUP77" s="103"/>
      <c r="WUQ77" s="103"/>
      <c r="WUR77" s="103"/>
      <c r="WUS77" s="103"/>
      <c r="WUT77" s="103"/>
      <c r="WUU77" s="103"/>
      <c r="WUV77" s="103"/>
      <c r="WUW77" s="103"/>
      <c r="WUX77" s="103"/>
      <c r="WUY77" s="103"/>
      <c r="WUZ77" s="103"/>
      <c r="WVA77" s="103"/>
      <c r="WVB77" s="103"/>
      <c r="WVC77" s="103"/>
      <c r="WVD77" s="103"/>
      <c r="WVE77" s="103"/>
      <c r="WVF77" s="103"/>
      <c r="WVG77" s="103"/>
      <c r="WVH77" s="103"/>
      <c r="WVI77" s="103"/>
      <c r="WVJ77" s="103"/>
      <c r="WVK77" s="103"/>
      <c r="WVL77" s="103"/>
      <c r="WVM77" s="103"/>
      <c r="WVN77" s="103"/>
      <c r="WVO77" s="103"/>
      <c r="WVP77" s="103"/>
      <c r="WVQ77" s="103"/>
      <c r="WVR77" s="103"/>
      <c r="WVS77" s="103"/>
      <c r="WVT77" s="103"/>
      <c r="WVU77" s="103"/>
      <c r="WVV77" s="103"/>
      <c r="WVW77" s="103"/>
      <c r="WVX77" s="103"/>
      <c r="WVY77" s="103"/>
      <c r="WVZ77" s="103"/>
      <c r="WWA77" s="103"/>
      <c r="WWB77" s="103"/>
      <c r="WWC77" s="103"/>
      <c r="WWD77" s="103"/>
      <c r="WWE77" s="103"/>
      <c r="WWF77" s="103"/>
      <c r="WWG77" s="103"/>
      <c r="WWH77" s="103"/>
      <c r="WWI77" s="103"/>
      <c r="WWJ77" s="103"/>
      <c r="WWK77" s="103"/>
      <c r="WWL77" s="103"/>
      <c r="WWM77" s="103"/>
      <c r="WWN77" s="103"/>
      <c r="WWO77" s="103"/>
      <c r="WWP77" s="103"/>
      <c r="WWQ77" s="103"/>
      <c r="WWR77" s="103"/>
      <c r="WWS77" s="103"/>
      <c r="WWT77" s="103"/>
      <c r="WWU77" s="103"/>
      <c r="WWV77" s="103"/>
      <c r="WWW77" s="103"/>
      <c r="WWX77" s="103"/>
      <c r="WWY77" s="103"/>
      <c r="WWZ77" s="103"/>
      <c r="WXA77" s="103"/>
      <c r="WXB77" s="103"/>
      <c r="WXC77" s="103"/>
      <c r="WXD77" s="103"/>
      <c r="WXE77" s="103"/>
      <c r="WXF77" s="103"/>
      <c r="WXG77" s="103"/>
      <c r="WXH77" s="103"/>
      <c r="WXI77" s="103"/>
      <c r="WXJ77" s="103"/>
      <c r="WXK77" s="103"/>
      <c r="WXL77" s="103"/>
      <c r="WXM77" s="103"/>
      <c r="WXN77" s="103"/>
      <c r="WXO77" s="103"/>
      <c r="WXP77" s="103"/>
      <c r="WXQ77" s="103"/>
      <c r="WXR77" s="103"/>
      <c r="WXS77" s="103"/>
      <c r="WXT77" s="103"/>
      <c r="WXU77" s="103"/>
      <c r="WXV77" s="103"/>
      <c r="WXW77" s="103"/>
      <c r="WXX77" s="103"/>
      <c r="WXY77" s="103"/>
      <c r="WXZ77" s="103"/>
      <c r="WYA77" s="103"/>
      <c r="WYB77" s="103"/>
      <c r="WYC77" s="103"/>
      <c r="WYD77" s="103"/>
      <c r="WYE77" s="103"/>
      <c r="WYF77" s="103"/>
      <c r="WYG77" s="103"/>
      <c r="WYH77" s="103"/>
      <c r="WYI77" s="103"/>
      <c r="WYJ77" s="103"/>
      <c r="WYK77" s="103"/>
      <c r="WYL77" s="103"/>
      <c r="WYM77" s="103"/>
      <c r="WYN77" s="103"/>
      <c r="WYO77" s="103"/>
      <c r="WYP77" s="103"/>
      <c r="WYQ77" s="103"/>
      <c r="WYR77" s="103"/>
      <c r="WYS77" s="103"/>
      <c r="WYT77" s="103"/>
      <c r="WYU77" s="103"/>
      <c r="WYV77" s="103"/>
      <c r="WYW77" s="103"/>
      <c r="WYX77" s="103"/>
      <c r="WYY77" s="103"/>
      <c r="WYZ77" s="103"/>
      <c r="WZA77" s="103"/>
      <c r="WZB77" s="103"/>
      <c r="WZC77" s="103"/>
      <c r="WZD77" s="103"/>
      <c r="WZE77" s="103"/>
      <c r="WZF77" s="103"/>
      <c r="WZG77" s="103"/>
      <c r="WZH77" s="103"/>
      <c r="WZI77" s="103"/>
      <c r="WZJ77" s="103"/>
      <c r="WZK77" s="103"/>
      <c r="WZL77" s="103"/>
      <c r="WZM77" s="103"/>
      <c r="WZN77" s="103"/>
      <c r="WZO77" s="103"/>
      <c r="WZP77" s="103"/>
      <c r="WZQ77" s="103"/>
      <c r="WZR77" s="103"/>
      <c r="WZS77" s="103"/>
      <c r="WZT77" s="103"/>
      <c r="WZU77" s="103"/>
      <c r="WZV77" s="103"/>
      <c r="WZW77" s="103"/>
      <c r="WZX77" s="103"/>
      <c r="WZY77" s="103"/>
      <c r="WZZ77" s="103"/>
      <c r="XAA77" s="103"/>
      <c r="XAB77" s="103"/>
      <c r="XAC77" s="103"/>
      <c r="XAD77" s="103"/>
      <c r="XAE77" s="103"/>
      <c r="XAF77" s="103"/>
      <c r="XAG77" s="103"/>
      <c r="XAH77" s="103"/>
      <c r="XAI77" s="103"/>
      <c r="XAJ77" s="103"/>
      <c r="XAK77" s="103"/>
      <c r="XAL77" s="103"/>
      <c r="XAM77" s="103"/>
      <c r="XAN77" s="103"/>
      <c r="XAO77" s="103"/>
      <c r="XAP77" s="103"/>
      <c r="XAQ77" s="103"/>
      <c r="XAR77" s="103"/>
      <c r="XAS77" s="103"/>
      <c r="XAT77" s="103"/>
      <c r="XAU77" s="103"/>
      <c r="XAV77" s="103"/>
      <c r="XAW77" s="103"/>
      <c r="XAX77" s="103"/>
      <c r="XAY77" s="103"/>
      <c r="XAZ77" s="103"/>
      <c r="XBA77" s="103"/>
      <c r="XBB77" s="103"/>
      <c r="XBC77" s="103"/>
      <c r="XBD77" s="103"/>
      <c r="XBE77" s="103"/>
      <c r="XBF77" s="103"/>
      <c r="XBG77" s="103"/>
      <c r="XBH77" s="103"/>
      <c r="XBI77" s="103"/>
      <c r="XBJ77" s="103"/>
      <c r="XBK77" s="103"/>
      <c r="XBL77" s="103"/>
      <c r="XBM77" s="103"/>
      <c r="XBN77" s="103"/>
      <c r="XBO77" s="103"/>
      <c r="XBP77" s="103"/>
      <c r="XBQ77" s="103"/>
      <c r="XBR77" s="103"/>
      <c r="XBS77" s="103"/>
      <c r="XBT77" s="103"/>
      <c r="XBU77" s="103"/>
      <c r="XBV77" s="103"/>
      <c r="XBW77" s="103"/>
      <c r="XBX77" s="103"/>
      <c r="XBY77" s="103"/>
      <c r="XBZ77" s="103"/>
      <c r="XCA77" s="103"/>
      <c r="XCB77" s="103"/>
      <c r="XCC77" s="103"/>
      <c r="XCD77" s="103"/>
      <c r="XCE77" s="103"/>
      <c r="XCF77" s="103"/>
      <c r="XCG77" s="103"/>
      <c r="XCH77" s="103"/>
      <c r="XCI77" s="103"/>
      <c r="XCJ77" s="103"/>
      <c r="XCK77" s="103"/>
      <c r="XCL77" s="103"/>
      <c r="XCM77" s="103"/>
      <c r="XCN77" s="103"/>
      <c r="XCO77" s="103"/>
      <c r="XCP77" s="103"/>
      <c r="XCQ77" s="103"/>
      <c r="XCR77" s="103"/>
      <c r="XCS77" s="103"/>
      <c r="XCT77" s="103"/>
      <c r="XCU77" s="103"/>
      <c r="XCV77" s="103"/>
      <c r="XCW77" s="103"/>
      <c r="XCX77" s="103"/>
      <c r="XCY77" s="103"/>
      <c r="XCZ77" s="103"/>
      <c r="XDA77" s="103"/>
      <c r="XDB77" s="103"/>
      <c r="XDC77" s="103"/>
      <c r="XDD77" s="103"/>
      <c r="XDE77" s="103"/>
      <c r="XDF77" s="103"/>
      <c r="XDG77" s="103"/>
      <c r="XDH77" s="103"/>
      <c r="XDI77" s="103"/>
      <c r="XDJ77" s="103"/>
      <c r="XDK77" s="103"/>
      <c r="XDL77" s="103"/>
      <c r="XDM77" s="103"/>
      <c r="XDN77" s="103"/>
      <c r="XDO77" s="103"/>
      <c r="XDP77" s="103"/>
      <c r="XDQ77" s="103"/>
      <c r="XDR77" s="103"/>
      <c r="XDS77" s="103"/>
      <c r="XDT77" s="103"/>
      <c r="XDU77" s="103"/>
      <c r="XDV77" s="103"/>
      <c r="XDW77" s="103"/>
      <c r="XDX77" s="103"/>
      <c r="XDY77" s="103"/>
      <c r="XDZ77" s="103"/>
      <c r="XEA77" s="103"/>
      <c r="XEB77" s="103"/>
      <c r="XEC77" s="103"/>
      <c r="XED77" s="103"/>
      <c r="XEE77" s="103"/>
      <c r="XEF77" s="103"/>
      <c r="XEG77" s="103"/>
      <c r="XEH77" s="103"/>
      <c r="XEI77" s="103"/>
      <c r="XEJ77" s="103"/>
      <c r="XEK77" s="103"/>
      <c r="XEL77" s="103"/>
      <c r="XEM77" s="103"/>
      <c r="XEN77" s="103"/>
      <c r="XEO77" s="103"/>
      <c r="XEP77" s="103"/>
      <c r="XEQ77" s="103"/>
      <c r="XER77" s="103"/>
      <c r="XES77" s="103"/>
      <c r="XET77" s="103"/>
      <c r="XEU77" s="103"/>
      <c r="XEV77" s="103"/>
      <c r="XEW77" s="103"/>
      <c r="XEX77" s="103"/>
      <c r="XEY77" s="103"/>
      <c r="XEZ77" s="103"/>
      <c r="XFA77" s="103"/>
      <c r="XFB77" s="103"/>
      <c r="XFC77" s="103"/>
      <c r="XFD77" s="103"/>
    </row>
    <row r="78" spans="2:16384" s="104" customFormat="1" ht="18" customHeight="1" thickTop="1" thickBot="1">
      <c r="B78" s="105"/>
      <c r="C78" s="365"/>
      <c r="D78" s="366"/>
      <c r="E78" s="194"/>
      <c r="F78" s="194"/>
      <c r="G78" s="367"/>
      <c r="H78" s="368"/>
      <c r="I78" s="368"/>
      <c r="J78" s="369"/>
      <c r="K78" s="110"/>
    </row>
    <row r="79" spans="2:16384" s="104" customFormat="1" ht="18" customHeight="1" thickTop="1">
      <c r="B79" s="105"/>
      <c r="C79" s="110"/>
      <c r="D79" s="110"/>
      <c r="E79" s="110"/>
      <c r="F79" s="110"/>
      <c r="G79" s="110"/>
      <c r="H79" s="110"/>
      <c r="I79" s="110"/>
      <c r="J79" s="110"/>
      <c r="K79" s="110"/>
    </row>
    <row r="80" spans="2:16384" s="104" customFormat="1" ht="18" customHeight="1">
      <c r="B80" s="105"/>
      <c r="C80" s="108" t="s">
        <v>209</v>
      </c>
      <c r="D80" s="134"/>
      <c r="E80" s="134"/>
      <c r="F80" s="134"/>
      <c r="G80" s="134"/>
      <c r="H80" s="134"/>
      <c r="I80" s="134"/>
      <c r="J80" s="134"/>
      <c r="K80" s="110"/>
    </row>
    <row r="81" spans="2:11" s="104" customFormat="1" ht="18" customHeight="1">
      <c r="B81" s="110"/>
      <c r="C81" s="125"/>
      <c r="D81" s="125"/>
      <c r="E81" s="125"/>
      <c r="F81" s="125"/>
      <c r="G81" s="125"/>
      <c r="H81" s="125"/>
      <c r="I81" s="125"/>
      <c r="J81" s="125"/>
      <c r="K81" s="110"/>
    </row>
    <row r="82" spans="2:11" s="104" customFormat="1" ht="21" customHeight="1">
      <c r="B82" s="105"/>
      <c r="C82" s="118" t="s">
        <v>210</v>
      </c>
      <c r="D82" s="381"/>
      <c r="E82" s="382"/>
      <c r="F82" s="125"/>
      <c r="G82" s="125"/>
      <c r="H82" s="125"/>
      <c r="I82" s="125"/>
      <c r="J82" s="125"/>
      <c r="K82" s="110"/>
    </row>
    <row r="83" spans="2:11" s="104" customFormat="1" ht="5.25" customHeight="1">
      <c r="B83" s="110"/>
      <c r="C83" s="119"/>
      <c r="D83" s="125"/>
      <c r="E83" s="125"/>
      <c r="F83" s="125"/>
      <c r="G83" s="125"/>
      <c r="H83" s="125"/>
      <c r="I83" s="125"/>
      <c r="J83" s="125"/>
      <c r="K83" s="110"/>
    </row>
    <row r="84" spans="2:11" s="104" customFormat="1" ht="21" customHeight="1">
      <c r="B84" s="105"/>
      <c r="C84" s="118" t="s">
        <v>190</v>
      </c>
      <c r="D84" s="381"/>
      <c r="E84" s="382"/>
      <c r="F84" s="125"/>
      <c r="G84" s="125"/>
      <c r="H84" s="111" t="s">
        <v>211</v>
      </c>
      <c r="I84" s="361" t="s">
        <v>62</v>
      </c>
      <c r="J84" s="362"/>
      <c r="K84" s="110"/>
    </row>
    <row r="85" spans="2:11" s="104" customFormat="1" ht="18" customHeight="1">
      <c r="B85" s="105"/>
      <c r="C85" s="125"/>
      <c r="D85" s="125"/>
      <c r="E85" s="125"/>
      <c r="F85" s="125"/>
      <c r="G85" s="125"/>
      <c r="H85" s="125"/>
      <c r="I85" s="125"/>
      <c r="J85" s="125"/>
      <c r="K85" s="110"/>
    </row>
    <row r="86" spans="2:11" s="104" customFormat="1" ht="18" customHeight="1">
      <c r="B86" s="105"/>
      <c r="C86" s="108" t="s">
        <v>212</v>
      </c>
      <c r="D86" s="134"/>
      <c r="E86" s="134"/>
      <c r="F86" s="134"/>
      <c r="G86" s="134"/>
      <c r="H86" s="134"/>
      <c r="I86" s="134"/>
      <c r="J86" s="134"/>
      <c r="K86" s="110"/>
    </row>
    <row r="87" spans="2:11" s="104" customFormat="1" ht="18" customHeight="1">
      <c r="B87" s="110"/>
      <c r="C87" s="125"/>
      <c r="D87" s="125"/>
      <c r="E87" s="125"/>
      <c r="F87" s="125"/>
      <c r="G87" s="125"/>
      <c r="H87" s="125"/>
      <c r="I87" s="125"/>
      <c r="J87" s="125"/>
      <c r="K87" s="110"/>
    </row>
    <row r="88" spans="2:11" s="104" customFormat="1" ht="18" customHeight="1">
      <c r="B88" s="105"/>
      <c r="C88" s="135" t="s">
        <v>213</v>
      </c>
      <c r="D88" s="119"/>
      <c r="E88" s="195"/>
      <c r="F88" s="125"/>
      <c r="G88" s="136"/>
      <c r="H88" s="125"/>
      <c r="I88" s="137" t="s">
        <v>214</v>
      </c>
      <c r="J88" s="195"/>
      <c r="K88" s="110"/>
    </row>
    <row r="89" spans="2:11" s="104" customFormat="1" ht="15.75" customHeight="1">
      <c r="B89" s="105"/>
      <c r="C89" s="119"/>
      <c r="D89" s="119"/>
      <c r="E89" s="119"/>
      <c r="F89" s="125"/>
      <c r="G89" s="125"/>
      <c r="H89" s="125"/>
      <c r="I89" s="119"/>
      <c r="J89" s="125"/>
      <c r="K89" s="110"/>
    </row>
    <row r="90" spans="2:11" s="104" customFormat="1" ht="19.5" customHeight="1">
      <c r="B90" s="105"/>
      <c r="C90" s="135" t="s">
        <v>215</v>
      </c>
      <c r="D90" s="140">
        <f>+'Orç. Detalhado'!P9</f>
        <v>0</v>
      </c>
      <c r="E90" s="119"/>
      <c r="F90" s="125"/>
      <c r="G90" s="125"/>
      <c r="H90" s="125"/>
      <c r="I90" s="137" t="s">
        <v>216</v>
      </c>
      <c r="J90" s="140">
        <f>+'Orç. Detalhado'!L9+'Orç. Detalhado'!M9+'Orç. Detalhado'!N9</f>
        <v>0</v>
      </c>
      <c r="K90" s="110"/>
    </row>
    <row r="91" spans="2:11" s="104" customFormat="1" ht="5.25" customHeight="1">
      <c r="B91" s="105"/>
      <c r="C91" s="139"/>
      <c r="D91" s="119"/>
      <c r="E91" s="119"/>
      <c r="F91" s="125"/>
      <c r="G91" s="125"/>
      <c r="H91" s="125"/>
      <c r="I91" s="125"/>
      <c r="J91" s="125"/>
      <c r="K91" s="110"/>
    </row>
    <row r="92" spans="2:11" s="104" customFormat="1" ht="18" customHeight="1">
      <c r="B92" s="105"/>
      <c r="C92" s="118"/>
      <c r="D92" s="111" t="s">
        <v>217</v>
      </c>
      <c r="E92" s="138">
        <f>+D90-E98</f>
        <v>0</v>
      </c>
      <c r="F92" s="125"/>
      <c r="G92" s="125"/>
      <c r="H92" s="125"/>
      <c r="I92" s="125"/>
      <c r="J92" s="125"/>
      <c r="K92" s="110"/>
    </row>
    <row r="93" spans="2:11" s="104" customFormat="1" ht="4.5" customHeight="1">
      <c r="B93" s="105"/>
      <c r="C93" s="119"/>
      <c r="D93" s="119"/>
      <c r="E93" s="119"/>
      <c r="F93" s="125"/>
      <c r="G93" s="125"/>
      <c r="H93" s="125"/>
      <c r="I93" s="125"/>
      <c r="J93" s="125"/>
      <c r="K93" s="110"/>
    </row>
    <row r="94" spans="2:11" s="104" customFormat="1" ht="18" customHeight="1">
      <c r="B94" s="105"/>
      <c r="C94" s="119"/>
      <c r="D94" s="141" t="s">
        <v>218</v>
      </c>
      <c r="E94" s="119"/>
      <c r="F94" s="196"/>
      <c r="G94" s="125"/>
      <c r="H94" s="125"/>
      <c r="I94" s="125"/>
      <c r="J94" s="125"/>
      <c r="K94" s="110"/>
    </row>
    <row r="95" spans="2:11" s="104" customFormat="1" ht="3.75" customHeight="1">
      <c r="B95" s="105"/>
      <c r="C95" s="119"/>
      <c r="D95" s="142"/>
      <c r="E95" s="119"/>
      <c r="F95" s="125"/>
      <c r="G95" s="125"/>
      <c r="H95" s="125"/>
      <c r="I95" s="125"/>
      <c r="J95" s="125"/>
      <c r="K95" s="110"/>
    </row>
    <row r="96" spans="2:11" s="104" customFormat="1" ht="18" customHeight="1">
      <c r="B96" s="105"/>
      <c r="C96" s="119"/>
      <c r="D96" s="141" t="s">
        <v>219</v>
      </c>
      <c r="E96" s="119"/>
      <c r="F96" s="196"/>
      <c r="G96" s="125"/>
      <c r="H96" s="125"/>
      <c r="I96" s="125"/>
      <c r="J96" s="125"/>
      <c r="K96" s="110"/>
    </row>
    <row r="97" spans="2:11" s="104" customFormat="1" ht="14.25" customHeight="1">
      <c r="B97" s="105"/>
      <c r="C97" s="125"/>
      <c r="D97" s="125"/>
      <c r="E97" s="125"/>
      <c r="F97" s="125"/>
      <c r="G97" s="125"/>
      <c r="H97" s="125"/>
      <c r="I97" s="125"/>
      <c r="J97" s="125"/>
      <c r="K97" s="110"/>
    </row>
    <row r="98" spans="2:11" s="104" customFormat="1" ht="20.25" customHeight="1">
      <c r="B98" s="105"/>
      <c r="C98" s="135"/>
      <c r="D98" s="157" t="s">
        <v>220</v>
      </c>
      <c r="E98" s="196"/>
      <c r="F98" s="125"/>
      <c r="G98" s="119"/>
      <c r="H98" s="143" t="s">
        <v>221</v>
      </c>
      <c r="I98" s="144" t="str">
        <f>+IFERROR(E98/J90,"-")</f>
        <v>-</v>
      </c>
      <c r="J98" s="145">
        <f>+IF(I98&gt;0.9,1,"")</f>
        <v>1</v>
      </c>
      <c r="K98" s="110"/>
    </row>
    <row r="99" spans="2:11" s="104" customFormat="1" ht="18" customHeight="1">
      <c r="B99" s="105"/>
      <c r="C99" s="125"/>
      <c r="D99" s="125"/>
      <c r="E99" s="125"/>
      <c r="F99" s="125"/>
      <c r="G99" s="125"/>
      <c r="H99" s="125"/>
      <c r="I99" s="125"/>
      <c r="J99" s="125"/>
      <c r="K99" s="110"/>
    </row>
    <row r="100" spans="2:11" s="104" customFormat="1" ht="18" customHeight="1">
      <c r="B100" s="105"/>
      <c r="C100" s="146" t="s">
        <v>222</v>
      </c>
      <c r="D100" s="147" t="str">
        <f>+IF(OR(E88="",J88=""),"Preencha a data prevista de inicio e de fim dos trabalhos!",IF(J88-E88&gt;730,"A duração da operação não deve ser superior a 24 meses!",IF(J88-E88&lt;0,"A data prevista de inicio dos trabalhos nao pode ser posterior a data prevista de fim dos trabalhos!","")))</f>
        <v>Preencha a data prevista de inicio e de fim dos trabalhos!</v>
      </c>
      <c r="E100" s="125"/>
      <c r="F100" s="125"/>
      <c r="G100" s="125"/>
      <c r="H100" s="125"/>
      <c r="I100" s="125"/>
      <c r="J100" s="125"/>
      <c r="K100" s="110"/>
    </row>
    <row r="101" spans="2:11" s="104" customFormat="1" ht="18" customHeight="1">
      <c r="B101" s="105"/>
      <c r="C101" s="125"/>
      <c r="D101" s="147" t="str">
        <f>+IF(AND(E98&lt;&gt;"",I98="-"),"Preencha o orçamento detalhado!",+IF(AND(I98&lt;&gt;"-",I98&gt;0.9),"A taxa máxima de financiamento deve ser inferior a 90%!",""))</f>
        <v/>
      </c>
      <c r="E101" s="125"/>
      <c r="F101" s="125"/>
      <c r="G101" s="125"/>
      <c r="H101" s="125"/>
      <c r="I101" s="125"/>
      <c r="J101" s="125"/>
      <c r="K101" s="110"/>
    </row>
    <row r="102" spans="2:11" s="104" customFormat="1" ht="18" customHeight="1">
      <c r="B102" s="105"/>
      <c r="C102" s="125"/>
      <c r="D102" s="125"/>
      <c r="E102" s="125"/>
      <c r="F102" s="125"/>
      <c r="G102" s="125"/>
      <c r="H102" s="125"/>
      <c r="I102" s="125"/>
      <c r="J102" s="125"/>
      <c r="K102" s="110"/>
    </row>
    <row r="103" spans="2:11" s="104" customFormat="1" ht="18" customHeight="1">
      <c r="B103" s="105"/>
      <c r="C103" s="108" t="s">
        <v>223</v>
      </c>
      <c r="D103" s="134"/>
      <c r="E103" s="134"/>
      <c r="F103" s="134"/>
      <c r="G103" s="134"/>
      <c r="H103" s="134"/>
      <c r="I103" s="134"/>
      <c r="J103" s="134"/>
      <c r="K103" s="110"/>
    </row>
    <row r="104" spans="2:11" s="104" customFormat="1" ht="18" customHeight="1">
      <c r="B104" s="105"/>
      <c r="C104" s="125"/>
      <c r="D104" s="125"/>
      <c r="E104" s="125"/>
      <c r="F104" s="125"/>
      <c r="G104" s="125"/>
      <c r="H104" s="125"/>
      <c r="I104" s="125"/>
      <c r="J104" s="125"/>
      <c r="K104" s="110"/>
    </row>
    <row r="105" spans="2:11" s="104" customFormat="1" ht="18" customHeight="1">
      <c r="B105" s="105"/>
      <c r="C105" s="148" t="s">
        <v>224</v>
      </c>
      <c r="D105" s="125"/>
      <c r="E105" s="125"/>
      <c r="F105" s="125"/>
      <c r="G105" s="125"/>
      <c r="H105" s="125"/>
      <c r="I105" s="125"/>
      <c r="J105" s="125"/>
      <c r="K105" s="110"/>
    </row>
    <row r="106" spans="2:11" s="104" customFormat="1" ht="18" customHeight="1">
      <c r="B106" s="105"/>
      <c r="C106" s="148" t="s">
        <v>225</v>
      </c>
      <c r="D106" s="125"/>
      <c r="E106" s="125"/>
      <c r="F106" s="125"/>
      <c r="G106" s="125"/>
      <c r="H106" s="125"/>
      <c r="I106" s="125"/>
      <c r="J106" s="125"/>
      <c r="K106" s="110"/>
    </row>
    <row r="107" spans="2:11" s="104" customFormat="1" ht="18" customHeight="1">
      <c r="B107" s="105"/>
      <c r="C107" s="148" t="s">
        <v>226</v>
      </c>
      <c r="D107" s="125"/>
      <c r="E107" s="125"/>
      <c r="F107" s="125"/>
      <c r="G107" s="125"/>
      <c r="H107" s="125"/>
      <c r="I107" s="125"/>
      <c r="J107" s="125"/>
      <c r="K107" s="110"/>
    </row>
    <row r="108" spans="2:11" s="104" customFormat="1" ht="18" customHeight="1">
      <c r="B108" s="105"/>
      <c r="C108" s="148" t="s">
        <v>227</v>
      </c>
      <c r="D108" s="125"/>
      <c r="E108" s="125"/>
      <c r="F108" s="125"/>
      <c r="G108" s="125"/>
      <c r="H108" s="125"/>
      <c r="I108" s="125"/>
      <c r="J108" s="125"/>
      <c r="K108" s="110"/>
    </row>
    <row r="109" spans="2:11" s="104" customFormat="1" ht="18" customHeight="1">
      <c r="B109" s="105"/>
      <c r="C109" s="148" t="s">
        <v>228</v>
      </c>
      <c r="D109" s="125"/>
      <c r="E109" s="125"/>
      <c r="F109" s="125"/>
      <c r="G109" s="125"/>
      <c r="H109" s="125"/>
      <c r="I109" s="125"/>
      <c r="J109" s="125"/>
      <c r="K109" s="110"/>
    </row>
    <row r="110" spans="2:11" s="104" customFormat="1" ht="18" customHeight="1">
      <c r="B110" s="105"/>
      <c r="C110" s="148" t="s">
        <v>229</v>
      </c>
      <c r="D110" s="125"/>
      <c r="E110" s="125"/>
      <c r="F110" s="125"/>
      <c r="G110" s="149"/>
      <c r="H110" s="149"/>
      <c r="I110" s="149"/>
      <c r="J110" s="125"/>
      <c r="K110" s="110"/>
    </row>
    <row r="111" spans="2:11" s="104" customFormat="1" ht="15.75" customHeight="1">
      <c r="B111" s="105"/>
      <c r="C111" s="125"/>
      <c r="D111" s="125"/>
      <c r="E111" s="125"/>
      <c r="F111" s="125"/>
      <c r="G111" s="149"/>
      <c r="H111" s="149"/>
      <c r="I111" s="149"/>
      <c r="J111" s="125"/>
      <c r="K111" s="110"/>
    </row>
    <row r="112" spans="2:11" s="104" customFormat="1" ht="18" customHeight="1">
      <c r="B112" s="122"/>
      <c r="C112" s="111" t="s">
        <v>230</v>
      </c>
      <c r="D112" s="399"/>
      <c r="E112" s="400"/>
      <c r="F112" s="401"/>
      <c r="G112" s="149"/>
      <c r="H112" s="150" t="s">
        <v>231</v>
      </c>
      <c r="I112" s="381"/>
      <c r="J112" s="382"/>
      <c r="K112" s="110"/>
    </row>
    <row r="113" spans="2:11" s="104" customFormat="1" ht="12.75" customHeight="1">
      <c r="B113" s="105"/>
      <c r="C113" s="151" t="s">
        <v>232</v>
      </c>
      <c r="D113" s="125"/>
      <c r="E113" s="125"/>
      <c r="F113" s="125"/>
      <c r="G113" s="149"/>
      <c r="H113" s="149"/>
      <c r="I113" s="149"/>
      <c r="J113" s="125"/>
      <c r="K113" s="110"/>
    </row>
    <row r="114" spans="2:11" s="104" customFormat="1" ht="15.75" customHeight="1">
      <c r="B114" s="105"/>
      <c r="C114" s="152"/>
      <c r="D114" s="125"/>
      <c r="E114" s="125"/>
      <c r="F114" s="125"/>
      <c r="G114" s="149"/>
      <c r="H114" s="149"/>
      <c r="I114" s="149"/>
      <c r="J114" s="125"/>
      <c r="K114" s="110"/>
    </row>
    <row r="115" spans="2:11" s="104" customFormat="1" ht="15.75" customHeight="1">
      <c r="B115" s="105"/>
      <c r="C115" s="143" t="s">
        <v>233</v>
      </c>
      <c r="D115" s="125"/>
      <c r="E115" s="125"/>
      <c r="F115" s="125"/>
      <c r="G115" s="149"/>
      <c r="H115" s="149"/>
      <c r="I115" s="149"/>
      <c r="J115" s="125"/>
      <c r="K115" s="110"/>
    </row>
    <row r="116" spans="2:11" s="104" customFormat="1" ht="15.75" customHeight="1">
      <c r="B116" s="105"/>
      <c r="C116" s="119"/>
      <c r="D116" s="125"/>
      <c r="E116" s="125"/>
      <c r="F116" s="125"/>
      <c r="G116" s="125"/>
      <c r="H116" s="125"/>
      <c r="I116" s="125"/>
      <c r="J116" s="125"/>
      <c r="K116" s="110"/>
    </row>
    <row r="117" spans="2:11" s="104" customFormat="1" ht="15.75" customHeight="1">
      <c r="B117" s="105"/>
      <c r="C117" s="125"/>
      <c r="D117" s="125"/>
      <c r="E117" s="125"/>
      <c r="F117" s="125"/>
      <c r="G117" s="125"/>
      <c r="H117" s="125"/>
      <c r="I117" s="125"/>
      <c r="J117" s="125"/>
      <c r="K117" s="110"/>
    </row>
    <row r="118" spans="2:11" s="104" customFormat="1" ht="15.75" customHeight="1" thickBot="1">
      <c r="B118" s="105"/>
      <c r="C118" s="125"/>
      <c r="D118" s="153"/>
      <c r="E118" s="153"/>
      <c r="F118" s="153"/>
      <c r="G118" s="153"/>
      <c r="H118" s="153"/>
      <c r="I118" s="153"/>
      <c r="J118" s="153"/>
      <c r="K118" s="110"/>
    </row>
    <row r="119" spans="2:11" s="104" customFormat="1" ht="15.75" customHeight="1">
      <c r="B119" s="105"/>
      <c r="C119" s="125"/>
      <c r="D119" s="125"/>
      <c r="E119" s="125"/>
      <c r="F119" s="125"/>
      <c r="G119" s="125"/>
      <c r="H119" s="125"/>
      <c r="I119" s="125"/>
      <c r="J119" s="125"/>
      <c r="K119" s="110"/>
    </row>
    <row r="120" spans="2:11" s="104" customFormat="1" ht="15.75" customHeight="1">
      <c r="B120" s="105"/>
      <c r="C120" s="125"/>
      <c r="D120" s="125"/>
      <c r="E120" s="125"/>
      <c r="F120" s="125"/>
      <c r="G120" s="125"/>
      <c r="H120" s="125"/>
      <c r="I120" s="125"/>
      <c r="J120" s="125"/>
      <c r="K120" s="110"/>
    </row>
    <row r="121" spans="2:11" s="104" customFormat="1" ht="15.75" customHeight="1">
      <c r="B121" s="105"/>
      <c r="C121" s="125"/>
      <c r="D121" s="125"/>
      <c r="E121" s="125"/>
      <c r="F121" s="125"/>
      <c r="G121" s="125"/>
      <c r="H121" s="125"/>
      <c r="I121" s="125"/>
      <c r="J121" s="125"/>
      <c r="K121" s="110"/>
    </row>
  </sheetData>
  <sheetProtection selectLockedCells="1"/>
  <mergeCells count="42">
    <mergeCell ref="D11:F11"/>
    <mergeCell ref="D84:E84"/>
    <mergeCell ref="D112:F112"/>
    <mergeCell ref="I112:J112"/>
    <mergeCell ref="C74:D74"/>
    <mergeCell ref="G74:J74"/>
    <mergeCell ref="C76:D76"/>
    <mergeCell ref="G76:J76"/>
    <mergeCell ref="C78:D78"/>
    <mergeCell ref="G78:J78"/>
    <mergeCell ref="D5:J5"/>
    <mergeCell ref="D7:J7"/>
    <mergeCell ref="D9:E9"/>
    <mergeCell ref="D44:G44"/>
    <mergeCell ref="D20:G20"/>
    <mergeCell ref="D22:J22"/>
    <mergeCell ref="D24:G24"/>
    <mergeCell ref="D26:G26"/>
    <mergeCell ref="I26:J26"/>
    <mergeCell ref="D28:G28"/>
    <mergeCell ref="I30:J30"/>
    <mergeCell ref="D34:J34"/>
    <mergeCell ref="G38:J38"/>
    <mergeCell ref="D40:G40"/>
    <mergeCell ref="D42:J42"/>
    <mergeCell ref="D15:J15"/>
    <mergeCell ref="D13:J13"/>
    <mergeCell ref="I84:J84"/>
    <mergeCell ref="D30:E30"/>
    <mergeCell ref="C72:D72"/>
    <mergeCell ref="G72:J72"/>
    <mergeCell ref="D46:G46"/>
    <mergeCell ref="I46:J46"/>
    <mergeCell ref="D48:G48"/>
    <mergeCell ref="D56:G56"/>
    <mergeCell ref="D61:J61"/>
    <mergeCell ref="D63:J63"/>
    <mergeCell ref="C68:D68"/>
    <mergeCell ref="C70:D70"/>
    <mergeCell ref="G70:J70"/>
    <mergeCell ref="D82:E82"/>
    <mergeCell ref="G54:J54"/>
  </mergeCells>
  <conditionalFormatting sqref="B15:D15 K15 B13:D13 K13 B84:I84 K84 B16:K29 B55:K81 K54 B31:K53 B30:D30 F30:K30 B54:G54 B14:K14 B83:K83 B82:C82 F82:K82 B1:K8 B85:K121 J9:K9 B9:G9 B10:K10 B12:K12 B11:D11 G11:K11">
    <cfRule type="containsText" dxfId="29" priority="12" operator="containsText" text="Preencha">
      <formula>NOT(ISERROR(SEARCH("Preencha",B1)))</formula>
    </cfRule>
    <cfRule type="cellIs" dxfId="28" priority="13" operator="equal">
      <formula>"Selecione uma opção:"</formula>
    </cfRule>
  </conditionalFormatting>
  <conditionalFormatting sqref="C40:J46">
    <cfRule type="expression" dxfId="27" priority="11">
      <formula>$D$38="Não"</formula>
    </cfRule>
  </conditionalFormatting>
  <conditionalFormatting sqref="C34:J34 F32:G32">
    <cfRule type="expression" dxfId="26" priority="10">
      <formula>$D$32="Não"</formula>
    </cfRule>
  </conditionalFormatting>
  <conditionalFormatting sqref="I98">
    <cfRule type="cellIs" dxfId="25" priority="9" operator="greaterThan">
      <formula>90%</formula>
    </cfRule>
  </conditionalFormatting>
  <conditionalFormatting sqref="J98">
    <cfRule type="iconSet" priority="7">
      <iconSet iconSet="3Symbols" showValue="0" reverse="1">
        <cfvo type="percent" val="0"/>
        <cfvo type="num" val="0.9"/>
        <cfvo type="num" val="1"/>
      </iconSet>
    </cfRule>
    <cfRule type="cellIs" dxfId="24" priority="8" operator="greaterThan">
      <formula>90%</formula>
    </cfRule>
  </conditionalFormatting>
  <conditionalFormatting sqref="D82:E82">
    <cfRule type="containsText" dxfId="23" priority="5" operator="containsText" text="Preencha">
      <formula>NOT(ISERROR(SEARCH("Preencha",D82)))</formula>
    </cfRule>
    <cfRule type="cellIs" dxfId="22" priority="6" operator="equal">
      <formula>"Selecione uma opção:"</formula>
    </cfRule>
  </conditionalFormatting>
  <conditionalFormatting sqref="D9:G9">
    <cfRule type="containsText" dxfId="21" priority="3" operator="containsText" text="Preencha">
      <formula>NOT(ISERROR(SEARCH("Preencha",D9)))</formula>
    </cfRule>
    <cfRule type="cellIs" dxfId="20" priority="4" operator="equal">
      <formula>"Selecione uma opção:"</formula>
    </cfRule>
  </conditionalFormatting>
  <conditionalFormatting sqref="H9:I9">
    <cfRule type="containsText" dxfId="19" priority="1" operator="containsText" text="Preencha">
      <formula>NOT(ISERROR(SEARCH("Preencha",H9)))</formula>
    </cfRule>
    <cfRule type="cellIs" dxfId="18" priority="2" operator="equal">
      <formula>"Selecione uma opção:"</formula>
    </cfRule>
  </conditionalFormatting>
  <dataValidations count="12">
    <dataValidation type="textLength" operator="equal" allowBlank="1" showInputMessage="1" showErrorMessage="1" errorTitle="Erro:" error="O Número de Identificação Fiscal é constituido por 9 digítos." prompt="Introduzir 9 digítos." sqref="J20 J40" xr:uid="{9F8D1FE1-D2D1-4055-B957-4829CDE060D2}">
      <formula1>9</formula1>
    </dataValidation>
    <dataValidation type="list" allowBlank="1" showInputMessage="1" showErrorMessage="1" sqref="D32 D54" xr:uid="{A43AEAE0-1407-4C78-8907-21D9D619CB37}">
      <formula1>"Sim,Não"</formula1>
    </dataValidation>
    <dataValidation allowBlank="1" showInputMessage="1" showErrorMessage="1" prompt="Nome ou Denominação Social" sqref="D20:G20 D40:G40" xr:uid="{A92A160B-69EE-441E-B03D-6FB52868B331}"/>
    <dataValidation type="date" allowBlank="1" showInputMessage="1" showErrorMessage="1" sqref="E88" xr:uid="{E6965373-2E0A-46FE-9FE8-8AE39D8FA4A4}">
      <formula1>42370</formula1>
      <formula2>47484</formula2>
    </dataValidation>
    <dataValidation allowBlank="1" showInputMessage="1" showErrorMessage="1" prompt="Nome completo do investigador principal/coordenador técnico" sqref="G54" xr:uid="{61F19D3F-1E2F-482F-A2D6-2D23B70E32E3}"/>
    <dataValidation operator="lessThanOrEqual" allowBlank="1" showInputMessage="1" showErrorMessage="1" prompt="Máximo 450 caracteres." sqref="D34:J34" xr:uid="{FA9371BE-95A4-4D18-9790-E7F57373EA7A}"/>
    <dataValidation operator="lessThanOrEqual" allowBlank="1" showInputMessage="1" showErrorMessage="1" prompt="Máximo 750 caracteres." sqref="D63:J63 D61:J61" xr:uid="{0E9FEA67-9BB2-4328-ADEE-B1CAE66D08C0}"/>
    <dataValidation type="list" allowBlank="1" showInputMessage="1" showErrorMessage="1" sqref="G32" xr:uid="{D1DD5B82-39D4-43F7-AD99-588EDF7E8CC4}">
      <formula1>"0,1,2,3,4,5,6,7,8,9,10,11,12,13,14,15"</formula1>
    </dataValidation>
    <dataValidation type="list" allowBlank="1" showInputMessage="1" showErrorMessage="1" prompt="Caso o beneficiário seja representado por outra entidade deve selecionar a opção &quot;Sim&quot;!" sqref="D38" xr:uid="{E8D66D7C-142C-4161-965D-BD926D550087}">
      <formula1>"Sim,Não"</formula1>
    </dataValidation>
    <dataValidation type="list" allowBlank="1" showInputMessage="1" showErrorMessage="1" sqref="J13 D13:G13" xr:uid="{226F89C2-564E-47AF-9327-CBE6BA248413}">
      <formula1>INDIRECT(+"E"&amp;MID(D9,12,1)&amp;"_Subtipologia")</formula1>
    </dataValidation>
    <dataValidation type="list" allowBlank="1" showInputMessage="1" showErrorMessage="1" sqref="H13:I13" xr:uid="{E094DEDE-2737-43E1-AC11-D15DE5195594}">
      <formula1>INDIRECT(+"E"&amp;MID(#REF!,12,1)&amp;"_Subtipologia")</formula1>
    </dataValidation>
    <dataValidation type="list" allowBlank="1" showInputMessage="1" showErrorMessage="1" sqref="D15" xr:uid="{3243CDA8-1D5D-4977-9169-F385802CF887}">
      <formula1>INDIRECT(+"E_"&amp;MID(D9,12,1)&amp;"_2017")</formula1>
    </dataValidation>
  </dataValidations>
  <hyperlinks>
    <hyperlink ref="C90" location="Orçamento!A1" tooltip="Deverá preencher a informação relativa ao orçamento nas folhas 'Orçamento' e 'Orç. Detalhado'  " display="Investimento total:" xr:uid="{00000000-0004-0000-0200-000000000000}"/>
    <hyperlink ref="I90" location="Operação!A1" tooltip="Deverá preencher a informação relativa ao orçamento nas folhas 'Orçamento' e 'Orç. Detalhado'  " display="Investimento elegível:" xr:uid="{00000000-0004-0000-0200-000001000000}"/>
  </hyperlinks>
  <pageMargins left="0.70866141732283505" right="0.70866141732283505" top="0.99803149599999996" bottom="0.49803149600000002" header="0.31496062992126" footer="0.31496062992126"/>
  <pageSetup paperSize="9" scale="64" fitToHeight="2" orientation="portrait" r:id="rId1"/>
  <headerFooter>
    <oddHeader xml:space="preserve">&amp;L    &amp;G&amp;CFORMULÁRIO DE CANDIDATURA
Decreto-Lei n.º 16/2016, de 9 de março
Portaria n.º 344/2016, de 30 de dezembro
Operação&amp;R&amp;G&amp;     </odd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83EF8FE3-CC00-4A50-9F14-09C25CC227D2}">
          <x14:formula1>
            <xm:f>Auxiliar!$I$13:$I$38</xm:f>
          </x14:formula1>
          <xm:sqref>I84</xm:sqref>
        </x14:dataValidation>
        <x14:dataValidation type="list" allowBlank="1" showInputMessage="1" showErrorMessage="1" xr:uid="{4971F124-4187-4396-AB7B-65F91B59DD62}">
          <x14:formula1>
            <xm:f>Auxiliar!$L$4:$L$11</xm:f>
          </x14:formula1>
          <xm:sqref>D30:E30</xm:sqref>
        </x14:dataValidation>
        <x14:dataValidation type="list" allowBlank="1" showInputMessage="1" showErrorMessage="1" xr:uid="{955C76FE-3448-4833-90A6-450B62D5D92F}">
          <x14:formula1>
            <xm:f>Auxiliar!$I$42:$I$50</xm:f>
          </x14:formula1>
          <xm:sqref>D9:E9</xm:sqref>
        </x14:dataValidation>
        <x14:dataValidation type="list" allowBlank="1" showInputMessage="1" showErrorMessage="1" xr:uid="{C1FE97CE-E19A-4A6F-8B63-757DA58C4636}">
          <x14:formula1>
            <xm:f>Auxiliar!$C$16:$C$19</xm:f>
          </x14:formula1>
          <xm:sqref>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249977111117893"/>
    <pageSetUpPr fitToPage="1"/>
  </sheetPr>
  <dimension ref="B1:M30"/>
  <sheetViews>
    <sheetView showGridLines="0" showRowColHeaders="0" zoomScaleNormal="100" zoomScaleSheetLayoutView="100" workbookViewId="0">
      <selection activeCell="F7" sqref="F7"/>
    </sheetView>
  </sheetViews>
  <sheetFormatPr defaultColWidth="9.140625" defaultRowHeight="15.75" customHeight="1"/>
  <cols>
    <col min="1" max="1" width="1.140625" style="172" customWidth="1"/>
    <col min="2" max="2" width="3.7109375" style="197" customWidth="1"/>
    <col min="3" max="3" width="10.7109375" style="172" customWidth="1"/>
    <col min="4" max="4" width="29.42578125" style="172" customWidth="1"/>
    <col min="5" max="5" width="32" style="172" customWidth="1"/>
    <col min="6" max="6" width="13.5703125" style="172" customWidth="1"/>
    <col min="7" max="7" width="13.85546875" style="172" customWidth="1"/>
    <col min="8" max="8" width="5.42578125" style="172" customWidth="1"/>
    <col min="9" max="9" width="10.140625" style="172" customWidth="1"/>
    <col min="10" max="11" width="13.85546875" style="172" customWidth="1"/>
    <col min="12" max="12" width="14.42578125" style="172" customWidth="1"/>
    <col min="13" max="13" width="4" style="172" customWidth="1"/>
    <col min="14" max="16384" width="9.140625" style="172"/>
  </cols>
  <sheetData>
    <row r="1" spans="2:13" ht="5.25" customHeight="1"/>
    <row r="2" spans="2:13" s="200" customFormat="1" ht="15.75" customHeight="1">
      <c r="B2" s="198"/>
      <c r="C2" s="199"/>
      <c r="D2" s="199"/>
      <c r="E2" s="199"/>
      <c r="F2" s="199"/>
      <c r="G2" s="199"/>
      <c r="H2" s="199"/>
      <c r="I2" s="199"/>
      <c r="J2" s="199"/>
      <c r="K2" s="199"/>
      <c r="L2" s="199"/>
      <c r="M2" s="199"/>
    </row>
    <row r="3" spans="2:13" s="200" customFormat="1" ht="13.5" customHeight="1">
      <c r="B3" s="199"/>
      <c r="C3" s="201" t="s">
        <v>172</v>
      </c>
      <c r="D3" s="199"/>
      <c r="E3" s="199"/>
      <c r="F3" s="199"/>
      <c r="G3" s="199"/>
      <c r="H3" s="199"/>
      <c r="I3" s="199"/>
      <c r="J3" s="199"/>
      <c r="K3" s="199"/>
      <c r="L3" s="199"/>
      <c r="M3" s="199"/>
    </row>
    <row r="4" spans="2:13" s="200" customFormat="1" ht="17.25" customHeight="1">
      <c r="B4" s="198"/>
      <c r="C4" s="202" t="s">
        <v>239</v>
      </c>
      <c r="D4" s="203"/>
      <c r="E4" s="203"/>
      <c r="F4" s="203"/>
      <c r="G4" s="203"/>
      <c r="H4" s="203"/>
      <c r="I4" s="203"/>
      <c r="J4" s="203"/>
      <c r="K4" s="203"/>
      <c r="L4" s="203"/>
      <c r="M4" s="199"/>
    </row>
    <row r="5" spans="2:13" s="200" customFormat="1" ht="17.25" customHeight="1">
      <c r="B5" s="198"/>
      <c r="C5" s="204"/>
      <c r="D5" s="199"/>
      <c r="E5" s="199"/>
      <c r="F5" s="199"/>
      <c r="G5" s="146" t="str">
        <f>+IF(OR(H5&lt;&gt;"",H6&lt;&gt;""),"ALERTAS:","")</f>
        <v>ALERTAS:</v>
      </c>
      <c r="H5" s="285" t="str">
        <f>+IF(AND(Operação!D32&lt;&gt;"Não",Operação!G32=""),"- Preencha o número de parceiros na folha 'Operação'!","")</f>
        <v>- Preencha o número de parceiros na folha 'Operação'!</v>
      </c>
      <c r="I5" s="199"/>
      <c r="J5" s="199"/>
      <c r="K5" s="199"/>
      <c r="L5" s="199"/>
      <c r="M5" s="199"/>
    </row>
    <row r="6" spans="2:13" s="200" customFormat="1" ht="17.25" customHeight="1">
      <c r="B6" s="198"/>
      <c r="C6" s="204"/>
      <c r="D6" s="199"/>
      <c r="E6" s="199"/>
      <c r="F6" s="199"/>
      <c r="G6" s="284"/>
      <c r="H6" s="285" t="str">
        <f>+IF(F7=""," - Preencha o campo 'Ano de início da Operação'!","")</f>
        <v xml:space="preserve"> - Preencha o campo 'Ano de início da Operação'!</v>
      </c>
      <c r="I6" s="199"/>
      <c r="J6" s="199"/>
      <c r="K6" s="199"/>
      <c r="L6" s="199"/>
      <c r="M6" s="199"/>
    </row>
    <row r="7" spans="2:13" s="200" customFormat="1" ht="17.25" customHeight="1">
      <c r="B7" s="198"/>
      <c r="C7" s="204"/>
      <c r="D7" s="206"/>
      <c r="E7" s="206" t="s">
        <v>329</v>
      </c>
      <c r="F7" s="222"/>
      <c r="G7" s="286" t="str">
        <f>+IF(AND(F7&lt;&gt;"",F7&lt;&gt;YEAR(Operação!E88)),"O ano de início de Operação não coincide com a data preenchida na folha 'Operação'!","")</f>
        <v/>
      </c>
      <c r="H7" s="285"/>
      <c r="I7" s="199"/>
      <c r="J7" s="199"/>
      <c r="K7" s="199"/>
      <c r="L7" s="199"/>
      <c r="M7" s="199"/>
    </row>
    <row r="8" spans="2:13" s="200" customFormat="1" ht="17.25" customHeight="1">
      <c r="B8" s="198"/>
      <c r="C8" s="204"/>
      <c r="D8" s="199"/>
      <c r="E8" s="199"/>
      <c r="F8" s="199"/>
      <c r="G8" s="205"/>
      <c r="H8" s="199"/>
      <c r="I8" s="199"/>
      <c r="J8" s="199"/>
      <c r="K8" s="199"/>
      <c r="L8" s="199"/>
      <c r="M8" s="199"/>
    </row>
    <row r="9" spans="2:13" s="200" customFormat="1" ht="17.25" customHeight="1">
      <c r="B9" s="198"/>
      <c r="C9" s="207" t="s">
        <v>0</v>
      </c>
      <c r="D9" s="207" t="s">
        <v>238</v>
      </c>
      <c r="E9" s="207"/>
      <c r="F9" s="207"/>
      <c r="G9" s="205"/>
      <c r="H9" s="199"/>
      <c r="I9" s="208" t="s">
        <v>18</v>
      </c>
      <c r="J9" s="207" t="s">
        <v>163</v>
      </c>
      <c r="K9" s="199"/>
      <c r="L9" s="199"/>
      <c r="M9" s="199"/>
    </row>
    <row r="10" spans="2:13" s="200" customFormat="1" ht="3.75" customHeight="1">
      <c r="B10" s="198"/>
      <c r="C10" s="199"/>
      <c r="D10" s="199"/>
      <c r="E10" s="199"/>
      <c r="F10" s="199"/>
      <c r="G10" s="205"/>
      <c r="H10" s="199"/>
      <c r="I10" s="199"/>
      <c r="J10" s="199"/>
      <c r="K10" s="199"/>
      <c r="L10" s="199"/>
      <c r="M10" s="199"/>
    </row>
    <row r="11" spans="2:13" s="200" customFormat="1" ht="25.5" customHeight="1">
      <c r="B11" s="198">
        <f>+IF(Operação!D32="Não",0,Operação!G32+1)</f>
        <v>1</v>
      </c>
      <c r="C11" s="209"/>
      <c r="D11" s="210" t="s">
        <v>85</v>
      </c>
      <c r="E11" s="210" t="s">
        <v>246</v>
      </c>
      <c r="F11" s="211" t="s">
        <v>17</v>
      </c>
      <c r="G11" s="294" t="s">
        <v>345</v>
      </c>
      <c r="H11" s="199"/>
      <c r="I11" s="212" t="s">
        <v>30</v>
      </c>
      <c r="J11" s="213" t="s">
        <v>27</v>
      </c>
      <c r="K11" s="213" t="s">
        <v>28</v>
      </c>
      <c r="L11" s="213" t="s">
        <v>84</v>
      </c>
      <c r="M11" s="214"/>
    </row>
    <row r="12" spans="2:13" s="200" customFormat="1" ht="18.75" customHeight="1">
      <c r="B12" s="198">
        <v>1</v>
      </c>
      <c r="C12" s="234" t="s">
        <v>1</v>
      </c>
      <c r="D12" s="55" t="str">
        <f>+IF(Operação!D20="","",Operação!D20)</f>
        <v/>
      </c>
      <c r="E12" s="54" t="str">
        <f>+IF(OR(Operação!D30="",Operação!D30="Selecione uma opção:"),"",Operação!D30)</f>
        <v/>
      </c>
      <c r="F12" s="55" t="str">
        <f>+IF(Operação!J20="","",Operação!J20)</f>
        <v/>
      </c>
      <c r="G12" s="215">
        <f>+SUMIFS('Orç. Detalhado'!$P$10:$P$153,'Orç. Detalhado'!$I$10:$I$153,Orçamento!C12)-SUMIFS('Orç. Detalhado'!$O$10:$O$153,'Orç. Detalhado'!$I$10:$I$153,Orçamento!C12)</f>
        <v>0</v>
      </c>
      <c r="H12" s="199"/>
      <c r="I12" s="216" t="s">
        <v>31</v>
      </c>
      <c r="J12" s="235">
        <f>+SUMIFS('Orç. Detalhado'!$L$10:$L$153,'Orç. Detalhado'!$H$10:$H$153,Auxiliar!C4)+SUMIFS('Orç. Detalhado'!$M$10:$M$153,'Orç. Detalhado'!$H$10:$H$153,Auxiliar!C4)+SUMIFS('Orç. Detalhado'!$N$10:$N$153,'Orç. Detalhado'!$H$10:$H$153,Auxiliar!C4)</f>
        <v>0</v>
      </c>
      <c r="K12" s="235">
        <f>+SUMIFS('Orç. Detalhado'!$O$10:$O$153,'Orç. Detalhado'!$H$10:$H$153,Auxiliar!$C4)</f>
        <v>0</v>
      </c>
      <c r="L12" s="235">
        <f>+SUMIFS('Orç. Detalhado'!$P$10:$P$153,'Orç. Detalhado'!$H$10:$H$153,Auxiliar!$C$4)</f>
        <v>0</v>
      </c>
      <c r="M12" s="199"/>
    </row>
    <row r="13" spans="2:13" s="200" customFormat="1" ht="15.75" customHeight="1">
      <c r="B13" s="198">
        <v>2</v>
      </c>
      <c r="C13" s="241" t="s">
        <v>2</v>
      </c>
      <c r="D13" s="32"/>
      <c r="E13" s="274"/>
      <c r="F13" s="232"/>
      <c r="G13" s="215">
        <f>+SUMIFS('Orç. Detalhado'!$P$10:$P$153,'Orç. Detalhado'!$I$10:$I$153,Orçamento!C13)-SUMIFS('Orç. Detalhado'!$O$10:$O$153,'Orç. Detalhado'!$I$10:$I$153,Orçamento!C13)</f>
        <v>0</v>
      </c>
      <c r="H13" s="199"/>
      <c r="I13" s="216" t="s">
        <v>32</v>
      </c>
      <c r="J13" s="235">
        <f>+SUMIFS('Orç. Detalhado'!$L$10:$L$153,'Orç. Detalhado'!$H$10:$H$153,Auxiliar!C5)+SUMIFS('Orç. Detalhado'!$M$10:$M$153,'Orç. Detalhado'!$H$10:$H$153,Auxiliar!C5)+SUMIFS('Orç. Detalhado'!$N$10:$N$153,'Orç. Detalhado'!$H$10:$H$153,Auxiliar!C5)</f>
        <v>0</v>
      </c>
      <c r="K13" s="235">
        <f>+SUMIFS('Orç. Detalhado'!O$10:O$153,'Orç. Detalhado'!$H$10:$H$153,Auxiliar!$C5)</f>
        <v>0</v>
      </c>
      <c r="L13" s="235">
        <f>+SUMIFS('Orç. Detalhado'!P$10:P$153,'Orç. Detalhado'!$H$10:$H$153,Auxiliar!$C5)</f>
        <v>0</v>
      </c>
      <c r="M13" s="199"/>
    </row>
    <row r="14" spans="2:13" s="200" customFormat="1" ht="15.75" customHeight="1">
      <c r="B14" s="198">
        <v>3</v>
      </c>
      <c r="C14" s="241" t="s">
        <v>3</v>
      </c>
      <c r="D14" s="32"/>
      <c r="E14" s="271"/>
      <c r="F14" s="232"/>
      <c r="G14" s="215">
        <f>+SUMIFS('Orç. Detalhado'!$P$10:$P$153,'Orç. Detalhado'!$I$10:$I$153,Orçamento!C14)-SUMIFS('Orç. Detalhado'!$O$10:$O$153,'Orç. Detalhado'!$I$10:$I$153,Orçamento!C14)</f>
        <v>0</v>
      </c>
      <c r="H14" s="199"/>
      <c r="I14" s="216" t="s">
        <v>33</v>
      </c>
      <c r="J14" s="235">
        <f>+SUMIFS('Orç. Detalhado'!$L$10:$L$153,'Orç. Detalhado'!$H$10:$H$153,Auxiliar!C6)+SUMIFS('Orç. Detalhado'!$M$10:$M$153,'Orç. Detalhado'!$H$10:$H$153,Auxiliar!C6)+SUMIFS('Orç. Detalhado'!$N$10:$N$153,'Orç. Detalhado'!$H$10:$H$153,Auxiliar!C6)</f>
        <v>0</v>
      </c>
      <c r="K14" s="235">
        <f>+SUMIFS('Orç. Detalhado'!O$10:O$153,'Orç. Detalhado'!$H$10:$H$153,Auxiliar!$C6)</f>
        <v>0</v>
      </c>
      <c r="L14" s="235">
        <f>+SUMIFS('Orç. Detalhado'!P$10:P$153,'Orç. Detalhado'!$H$10:$H$153,Auxiliar!$C6)</f>
        <v>0</v>
      </c>
      <c r="M14" s="199"/>
    </row>
    <row r="15" spans="2:13" s="200" customFormat="1" ht="15.75" customHeight="1">
      <c r="B15" s="198">
        <v>4</v>
      </c>
      <c r="C15" s="241" t="s">
        <v>4</v>
      </c>
      <c r="D15" s="32"/>
      <c r="E15" s="271"/>
      <c r="F15" s="232"/>
      <c r="G15" s="215">
        <f>+SUMIFS('Orç. Detalhado'!$P$10:$P$153,'Orç. Detalhado'!$I$10:$I$153,Orçamento!C15)-SUMIFS('Orç. Detalhado'!$O$10:$O$153,'Orç. Detalhado'!$I$10:$I$153,Orçamento!C15)</f>
        <v>0</v>
      </c>
      <c r="H15" s="199"/>
      <c r="I15" s="216" t="s">
        <v>34</v>
      </c>
      <c r="J15" s="235">
        <f>+SUMIFS('Orç. Detalhado'!$L$10:$L$153,'Orç. Detalhado'!$H$10:$H$153,Auxiliar!C7)+SUMIFS('Orç. Detalhado'!$M$10:$M$153,'Orç. Detalhado'!$H$10:$H$153,Auxiliar!C7)+SUMIFS('Orç. Detalhado'!$N$10:$N$153,'Orç. Detalhado'!$H$10:$H$153,Auxiliar!C7)</f>
        <v>0</v>
      </c>
      <c r="K15" s="235">
        <f>+SUMIFS('Orç. Detalhado'!O$10:O$153,'Orç. Detalhado'!$H$10:$H$153,Auxiliar!$C7)</f>
        <v>0</v>
      </c>
      <c r="L15" s="235">
        <f>+SUMIFS('Orç. Detalhado'!P$10:P$153,'Orç. Detalhado'!$H$10:$H$153,Auxiliar!$C7)</f>
        <v>0</v>
      </c>
      <c r="M15" s="199"/>
    </row>
    <row r="16" spans="2:13" s="200" customFormat="1" ht="15.75" customHeight="1">
      <c r="B16" s="198">
        <v>5</v>
      </c>
      <c r="C16" s="241" t="s">
        <v>5</v>
      </c>
      <c r="D16" s="32"/>
      <c r="E16" s="271"/>
      <c r="F16" s="232"/>
      <c r="G16" s="215">
        <f>+SUMIFS('Orç. Detalhado'!$P$10:$P$153,'Orç. Detalhado'!$I$10:$I$153,Orçamento!C16)-SUMIFS('Orç. Detalhado'!$O$10:$O$153,'Orç. Detalhado'!$I$10:$I$153,Orçamento!C16)</f>
        <v>0</v>
      </c>
      <c r="H16" s="199"/>
      <c r="I16" s="216" t="s">
        <v>35</v>
      </c>
      <c r="J16" s="235">
        <f>+SUMIFS('Orç. Detalhado'!$L$10:$L$153,'Orç. Detalhado'!$H$10:$H$153,Auxiliar!C8)+SUMIFS('Orç. Detalhado'!$M$10:$M$153,'Orç. Detalhado'!$H$10:$H$153,Auxiliar!C8)+SUMIFS('Orç. Detalhado'!$N$10:$N$153,'Orç. Detalhado'!$H$10:$H$153,Auxiliar!C8)</f>
        <v>0</v>
      </c>
      <c r="K16" s="235">
        <f>+SUMIFS('Orç. Detalhado'!O$10:O$153,'Orç. Detalhado'!$H$10:$H$153,Auxiliar!$C8)</f>
        <v>0</v>
      </c>
      <c r="L16" s="235">
        <f>+SUMIFS('Orç. Detalhado'!P$10:P$153,'Orç. Detalhado'!$H$10:$H$153,Auxiliar!$C8)</f>
        <v>0</v>
      </c>
      <c r="M16" s="199"/>
    </row>
    <row r="17" spans="2:13" s="200" customFormat="1" ht="15.75" customHeight="1">
      <c r="B17" s="198">
        <v>6</v>
      </c>
      <c r="C17" s="241" t="s">
        <v>6</v>
      </c>
      <c r="D17" s="32"/>
      <c r="E17" s="271"/>
      <c r="F17" s="232"/>
      <c r="G17" s="215">
        <f>+SUMIFS('Orç. Detalhado'!$P$10:$P$153,'Orç. Detalhado'!$I$10:$I$153,Orçamento!C17)-SUMIFS('Orç. Detalhado'!$O$10:$O$153,'Orç. Detalhado'!$I$10:$I$153,Orçamento!C17)</f>
        <v>0</v>
      </c>
      <c r="H17" s="199"/>
      <c r="I17" s="216" t="s">
        <v>36</v>
      </c>
      <c r="J17" s="235">
        <f>+SUMIFS('Orç. Detalhado'!$L$10:$L$153,'Orç. Detalhado'!$H$10:$H$153,Auxiliar!C9)+SUMIFS('Orç. Detalhado'!$M$10:$M$153,'Orç. Detalhado'!$H$10:$H$153,Auxiliar!C9)+SUMIFS('Orç. Detalhado'!$N$10:$N$153,'Orç. Detalhado'!$H$10:$H$153,Auxiliar!C9)</f>
        <v>0</v>
      </c>
      <c r="K17" s="235">
        <f>+SUMIFS('Orç. Detalhado'!O$10:O$153,'Orç. Detalhado'!$H$10:$H$153,Auxiliar!$C9)</f>
        <v>0</v>
      </c>
      <c r="L17" s="235">
        <f>+SUMIFS('Orç. Detalhado'!P$10:P$153,'Orç. Detalhado'!$H$10:$H$153,Auxiliar!$C9)</f>
        <v>0</v>
      </c>
      <c r="M17" s="199"/>
    </row>
    <row r="18" spans="2:13" s="200" customFormat="1" ht="15.75" customHeight="1">
      <c r="B18" s="198">
        <v>7</v>
      </c>
      <c r="C18" s="241" t="s">
        <v>7</v>
      </c>
      <c r="D18" s="32"/>
      <c r="E18" s="271"/>
      <c r="F18" s="232"/>
      <c r="G18" s="215">
        <f>+SUMIFS('Orç. Detalhado'!$P$10:$P$153,'Orç. Detalhado'!$I$10:$I$153,Orçamento!C18)-SUMIFS('Orç. Detalhado'!$O$10:$O$153,'Orç. Detalhado'!$I$10:$I$153,Orçamento!C18)</f>
        <v>0</v>
      </c>
      <c r="H18" s="199"/>
      <c r="I18" s="216" t="s">
        <v>37</v>
      </c>
      <c r="J18" s="235">
        <f>+SUMIFS('Orç. Detalhado'!$L$10:$L$153,'Orç. Detalhado'!$H$10:$H$153,Auxiliar!C10)+SUMIFS('Orç. Detalhado'!$M$10:$M$153,'Orç. Detalhado'!$H$10:$H$153,Auxiliar!C10)+SUMIFS('Orç. Detalhado'!$N$10:$N$153,'Orç. Detalhado'!$H$10:$H$153,Auxiliar!C10)</f>
        <v>0</v>
      </c>
      <c r="K18" s="235">
        <f>+SUMIFS('Orç. Detalhado'!O$10:O$153,'Orç. Detalhado'!$H$10:$H$153,Auxiliar!$C10)</f>
        <v>0</v>
      </c>
      <c r="L18" s="235">
        <f>+SUMIFS('Orç. Detalhado'!P$10:P$153,'Orç. Detalhado'!$H$10:$H$153,Auxiliar!$C10)</f>
        <v>0</v>
      </c>
      <c r="M18" s="199"/>
    </row>
    <row r="19" spans="2:13" s="200" customFormat="1" ht="15.75" customHeight="1">
      <c r="B19" s="198">
        <v>8</v>
      </c>
      <c r="C19" s="241" t="s">
        <v>8</v>
      </c>
      <c r="D19" s="32"/>
      <c r="E19" s="271"/>
      <c r="F19" s="232"/>
      <c r="G19" s="215">
        <f>+SUMIFS('Orç. Detalhado'!$P$10:$P$153,'Orç. Detalhado'!$I$10:$I$153,Orçamento!C19)-SUMIFS('Orç. Detalhado'!$O$10:$O$153,'Orç. Detalhado'!$I$10:$I$153,Orçamento!C19)</f>
        <v>0</v>
      </c>
      <c r="H19" s="199"/>
      <c r="I19" s="216" t="s">
        <v>38</v>
      </c>
      <c r="J19" s="235">
        <f>+SUMIFS('Orç. Detalhado'!$L$10:$L$153,'Orç. Detalhado'!$H$10:$H$153,Auxiliar!C11)+SUMIFS('Orç. Detalhado'!$M$10:$M$153,'Orç. Detalhado'!$H$10:$H$153,Auxiliar!C11)+SUMIFS('Orç. Detalhado'!$N$10:$N$153,'Orç. Detalhado'!$H$10:$H$153,Auxiliar!C11)</f>
        <v>0</v>
      </c>
      <c r="K19" s="235">
        <f>+SUMIFS('Orç. Detalhado'!O$10:O$153,'Orç. Detalhado'!$H$10:$H$153,Auxiliar!$C11)</f>
        <v>0</v>
      </c>
      <c r="L19" s="235">
        <f>+SUMIFS('Orç. Detalhado'!P$10:P$153,'Orç. Detalhado'!$H$10:$H$153,Auxiliar!$C11)</f>
        <v>0</v>
      </c>
      <c r="M19" s="199"/>
    </row>
    <row r="20" spans="2:13" s="200" customFormat="1" ht="15.75" customHeight="1">
      <c r="B20" s="198">
        <v>9</v>
      </c>
      <c r="C20" s="241" t="s">
        <v>9</v>
      </c>
      <c r="D20" s="32"/>
      <c r="E20" s="271"/>
      <c r="F20" s="232"/>
      <c r="G20" s="215">
        <f>+SUMIFS('Orç. Detalhado'!$P$10:$P$153,'Orç. Detalhado'!$I$10:$I$153,Orçamento!C20)-SUMIFS('Orç. Detalhado'!$O$10:$O$153,'Orç. Detalhado'!$I$10:$I$153,Orçamento!C20)</f>
        <v>0</v>
      </c>
      <c r="H20" s="199"/>
      <c r="I20" s="216"/>
      <c r="J20" s="235"/>
      <c r="K20" s="235"/>
      <c r="L20" s="235"/>
      <c r="M20" s="199"/>
    </row>
    <row r="21" spans="2:13" s="200" customFormat="1" ht="15.75" customHeight="1">
      <c r="B21" s="198">
        <v>10</v>
      </c>
      <c r="C21" s="241" t="s">
        <v>10</v>
      </c>
      <c r="D21" s="32"/>
      <c r="E21" s="271"/>
      <c r="F21" s="232"/>
      <c r="G21" s="215">
        <f>+SUMIFS('Orç. Detalhado'!$P$10:$P$153,'Orç. Detalhado'!$I$10:$I$153,Orçamento!C21)-SUMIFS('Orç. Detalhado'!$O$10:$O$153,'Orç. Detalhado'!$I$10:$I$153,Orçamento!C21)</f>
        <v>0</v>
      </c>
      <c r="H21" s="199"/>
      <c r="I21" s="217" t="s">
        <v>83</v>
      </c>
      <c r="J21" s="275">
        <f t="shared" ref="J21:K21" si="0">+SUM(J12:J20)</f>
        <v>0</v>
      </c>
      <c r="K21" s="275">
        <f t="shared" si="0"/>
        <v>0</v>
      </c>
      <c r="L21" s="276">
        <f>+SUM(L12:L20)</f>
        <v>0</v>
      </c>
      <c r="M21" s="199"/>
    </row>
    <row r="22" spans="2:13" s="200" customFormat="1" ht="15.75" customHeight="1">
      <c r="B22" s="198">
        <v>11</v>
      </c>
      <c r="C22" s="241" t="s">
        <v>11</v>
      </c>
      <c r="D22" s="32"/>
      <c r="E22" s="271"/>
      <c r="F22" s="232"/>
      <c r="G22" s="215">
        <f>+SUMIFS('Orç. Detalhado'!$P$10:$P$153,'Orç. Detalhado'!$I$10:$I$153,Orçamento!C22)-SUMIFS('Orç. Detalhado'!$O$10:$O$153,'Orç. Detalhado'!$I$10:$I$153,Orçamento!C22)</f>
        <v>0</v>
      </c>
      <c r="H22" s="199"/>
      <c r="I22" s="199"/>
      <c r="J22" s="199"/>
      <c r="K22" s="199"/>
      <c r="L22" s="199"/>
      <c r="M22" s="199"/>
    </row>
    <row r="23" spans="2:13" s="200" customFormat="1" ht="15.75" customHeight="1">
      <c r="B23" s="198">
        <v>12</v>
      </c>
      <c r="C23" s="241" t="s">
        <v>12</v>
      </c>
      <c r="D23" s="32"/>
      <c r="E23" s="271"/>
      <c r="F23" s="232"/>
      <c r="G23" s="215">
        <f>+SUMIFS('Orç. Detalhado'!$P$10:$P$153,'Orç. Detalhado'!$I$10:$I$153,Orçamento!C23)-SUMIFS('Orç. Detalhado'!$O$10:$O$153,'Orç. Detalhado'!$I$10:$I$153,Orçamento!C23)</f>
        <v>0</v>
      </c>
      <c r="H23" s="199"/>
      <c r="I23" s="199"/>
      <c r="J23" s="199"/>
      <c r="K23" s="199"/>
      <c r="L23" s="199"/>
      <c r="M23" s="199"/>
    </row>
    <row r="24" spans="2:13" s="200" customFormat="1" ht="15.75" customHeight="1">
      <c r="B24" s="198">
        <v>13</v>
      </c>
      <c r="C24" s="241" t="s">
        <v>13</v>
      </c>
      <c r="D24" s="32"/>
      <c r="E24" s="271"/>
      <c r="F24" s="232"/>
      <c r="G24" s="215">
        <f>+SUMIFS('Orç. Detalhado'!$P$10:$P$153,'Orç. Detalhado'!$I$10:$I$153,Orçamento!C24)-SUMIFS('Orç. Detalhado'!$O$10:$O$153,'Orç. Detalhado'!$I$10:$I$153,Orçamento!C24)</f>
        <v>0</v>
      </c>
      <c r="H24" s="199"/>
      <c r="I24" s="199"/>
      <c r="J24" s="199"/>
      <c r="K24" s="199"/>
      <c r="L24" s="199"/>
      <c r="M24" s="199"/>
    </row>
    <row r="25" spans="2:13" s="200" customFormat="1" ht="15.75" customHeight="1">
      <c r="B25" s="198">
        <v>14</v>
      </c>
      <c r="C25" s="241" t="s">
        <v>14</v>
      </c>
      <c r="D25" s="32"/>
      <c r="E25" s="271"/>
      <c r="F25" s="232"/>
      <c r="G25" s="215">
        <f>+SUMIFS('Orç. Detalhado'!$P$10:$P$153,'Orç. Detalhado'!$I$10:$I$153,Orçamento!C25)-SUMIFS('Orç. Detalhado'!$O$10:$O$153,'Orç. Detalhado'!$I$10:$I$153,Orçamento!C25)</f>
        <v>0</v>
      </c>
      <c r="H25" s="199"/>
      <c r="I25" s="199"/>
      <c r="J25" s="199"/>
      <c r="K25" s="199"/>
      <c r="L25" s="199"/>
      <c r="M25" s="199"/>
    </row>
    <row r="26" spans="2:13" s="200" customFormat="1" ht="15.75" customHeight="1">
      <c r="B26" s="198">
        <v>15</v>
      </c>
      <c r="C26" s="241" t="s">
        <v>15</v>
      </c>
      <c r="D26" s="32"/>
      <c r="E26" s="271"/>
      <c r="F26" s="232"/>
      <c r="G26" s="215">
        <f>+SUMIFS('Orç. Detalhado'!$P$10:$P$153,'Orç. Detalhado'!$I$10:$I$153,Orçamento!C26)-SUMIFS('Orç. Detalhado'!$O$10:$O$153,'Orç. Detalhado'!$I$10:$I$153,Orçamento!C26)</f>
        <v>0</v>
      </c>
      <c r="H26" s="199"/>
      <c r="I26" s="199"/>
      <c r="J26" s="199"/>
      <c r="K26" s="199"/>
      <c r="L26" s="199"/>
      <c r="M26" s="199"/>
    </row>
    <row r="27" spans="2:13" s="200" customFormat="1" ht="15.75" customHeight="1">
      <c r="B27" s="198">
        <v>16</v>
      </c>
      <c r="C27" s="242" t="s">
        <v>16</v>
      </c>
      <c r="D27" s="33"/>
      <c r="E27" s="272"/>
      <c r="F27" s="233"/>
      <c r="G27" s="215">
        <f>+SUMIFS('Orç. Detalhado'!$P$10:$P$153,'Orç. Detalhado'!$I$10:$I$153,Orçamento!C27)-SUMIFS('Orç. Detalhado'!$O$10:$O$153,'Orç. Detalhado'!$I$10:$I$153,Orçamento!C27)</f>
        <v>0</v>
      </c>
      <c r="H27" s="199"/>
      <c r="I27" s="199"/>
      <c r="J27" s="199"/>
      <c r="K27" s="199"/>
      <c r="L27" s="199"/>
      <c r="M27" s="199"/>
    </row>
    <row r="28" spans="2:13" s="200" customFormat="1" ht="15.75" customHeight="1">
      <c r="B28" s="220"/>
      <c r="C28" s="217" t="s">
        <v>83</v>
      </c>
      <c r="D28" s="218"/>
      <c r="E28" s="218"/>
      <c r="F28" s="218"/>
      <c r="G28" s="219">
        <f>+SUM(G12:G27)</f>
        <v>0</v>
      </c>
      <c r="H28" s="199"/>
      <c r="I28" s="199"/>
      <c r="J28" s="199"/>
      <c r="K28" s="199"/>
      <c r="L28" s="199"/>
      <c r="M28" s="199"/>
    </row>
    <row r="29" spans="2:13" ht="15.75" customHeight="1">
      <c r="B29" s="198"/>
      <c r="C29" s="221"/>
      <c r="D29" s="221"/>
      <c r="E29" s="273"/>
      <c r="F29" s="221"/>
      <c r="G29" s="221"/>
      <c r="H29" s="221"/>
      <c r="I29" s="221"/>
      <c r="J29" s="221"/>
      <c r="K29" s="221"/>
      <c r="L29" s="221"/>
      <c r="M29" s="221"/>
    </row>
    <row r="30" spans="2:13" ht="15.75" customHeight="1">
      <c r="B30" s="198"/>
      <c r="C30" s="221"/>
      <c r="D30" s="221"/>
      <c r="E30" s="221"/>
      <c r="F30" s="221"/>
      <c r="G30" s="221"/>
      <c r="H30" s="221"/>
      <c r="I30" s="221"/>
      <c r="J30" s="221"/>
      <c r="K30" s="221"/>
      <c r="L30" s="221"/>
      <c r="M30" s="221"/>
    </row>
  </sheetData>
  <sheetProtection selectLockedCells="1"/>
  <conditionalFormatting sqref="G11:G27 I9:L21">
    <cfRule type="expression" dxfId="17" priority="31">
      <formula>$L$21=0</formula>
    </cfRule>
  </conditionalFormatting>
  <conditionalFormatting sqref="C13:C26">
    <cfRule type="expression" dxfId="16" priority="23">
      <formula>D13=""</formula>
    </cfRule>
  </conditionalFormatting>
  <conditionalFormatting sqref="C27">
    <cfRule type="expression" dxfId="15" priority="22">
      <formula>D27=""</formula>
    </cfRule>
  </conditionalFormatting>
  <conditionalFormatting sqref="G12:G27 B28">
    <cfRule type="cellIs" dxfId="14" priority="21" operator="equal">
      <formula>0</formula>
    </cfRule>
  </conditionalFormatting>
  <conditionalFormatting sqref="J21:L21">
    <cfRule type="expression" dxfId="13" priority="15">
      <formula>$L$21=0</formula>
    </cfRule>
  </conditionalFormatting>
  <conditionalFormatting sqref="C28:G28">
    <cfRule type="expression" dxfId="12" priority="11">
      <formula>$L$21=0</formula>
    </cfRule>
  </conditionalFormatting>
  <conditionalFormatting sqref="D13:F27">
    <cfRule type="expression" dxfId="11" priority="4">
      <formula>$B13&gt;$B$11</formula>
    </cfRule>
  </conditionalFormatting>
  <conditionalFormatting sqref="C13:C27">
    <cfRule type="expression" dxfId="10" priority="3">
      <formula>$B13&gt;$B$11</formula>
    </cfRule>
  </conditionalFormatting>
  <conditionalFormatting sqref="G5">
    <cfRule type="containsText" dxfId="9" priority="1" operator="containsText" text="Preencha">
      <formula>NOT(ISERROR(SEARCH("Preencha",G5)))</formula>
    </cfRule>
    <cfRule type="cellIs" dxfId="8" priority="2" operator="equal">
      <formula>"Selecione uma opção:"</formula>
    </cfRule>
  </conditionalFormatting>
  <dataValidations count="1">
    <dataValidation type="list" allowBlank="1" showInputMessage="1" showErrorMessage="1" sqref="F7" xr:uid="{00000000-0002-0000-0300-000000000000}">
      <formula1>"2017,2018,2019,2020,2021"</formula1>
    </dataValidation>
  </dataValidations>
  <printOptions horizontalCentered="1"/>
  <pageMargins left="0.7" right="0.7" top="1" bottom="0.75" header="0.3" footer="0.3"/>
  <pageSetup paperSize="9" scale="78" orientation="landscape" r:id="rId1"/>
  <headerFooter>
    <oddHeader xml:space="preserve">&amp;L    &amp;G&amp;CFORMULÁRIO DE CANDIDATURA
Decreto-Lei n.º 16/2016, de 9 de março
Portaria n.º 344/2016, de 30 de dezembro
Beneficiários e Orçamento&amp;R&amp;G&amp;    </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Auxiliar!$L$4:$L$11</xm:f>
          </x14:formula1>
          <xm:sqref>E13:E27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4" tint="-0.499984740745262"/>
    <pageSetUpPr fitToPage="1"/>
  </sheetPr>
  <dimension ref="B1:T266"/>
  <sheetViews>
    <sheetView showGridLines="0" showRowColHeaders="0" zoomScale="93" zoomScaleNormal="93" workbookViewId="0">
      <selection activeCell="F7" sqref="F7"/>
    </sheetView>
  </sheetViews>
  <sheetFormatPr defaultColWidth="9.140625" defaultRowHeight="15.75" customHeight="1"/>
  <cols>
    <col min="1" max="1" width="0.85546875" style="172" customWidth="1"/>
    <col min="2" max="2" width="3.140625" style="172" customWidth="1"/>
    <col min="3" max="3" width="5.7109375" style="173" hidden="1" customWidth="1"/>
    <col min="4" max="4" width="6" style="173" hidden="1" customWidth="1"/>
    <col min="5" max="6" width="8" style="173" hidden="1" customWidth="1"/>
    <col min="7" max="7" width="10.28515625" style="174" hidden="1" customWidth="1"/>
    <col min="8" max="8" width="78.42578125" style="172" customWidth="1"/>
    <col min="9" max="9" width="10" style="176" hidden="1" customWidth="1"/>
    <col min="10" max="10" width="34.140625" style="177" customWidth="1"/>
    <col min="11" max="11" width="12.5703125" style="172" customWidth="1"/>
    <col min="12" max="14" width="13.42578125" style="171" customWidth="1"/>
    <col min="15" max="15" width="14.7109375" style="171" customWidth="1"/>
    <col min="16" max="16" width="17.5703125" style="171" customWidth="1"/>
    <col min="17" max="17" width="46.28515625" style="180" customWidth="1"/>
    <col min="18" max="18" width="3.42578125" style="172" customWidth="1"/>
    <col min="19" max="21" width="9.140625" style="172" customWidth="1"/>
    <col min="22" max="16384" width="9.140625" style="172"/>
  </cols>
  <sheetData>
    <row r="1" spans="2:18" s="34" customFormat="1" ht="3.75" customHeight="1">
      <c r="C1" s="159"/>
      <c r="D1" s="159"/>
      <c r="E1" s="159"/>
      <c r="F1" s="159"/>
      <c r="G1" s="164"/>
      <c r="I1" s="160"/>
      <c r="J1" s="161"/>
    </row>
    <row r="2" spans="2:18" s="34" customFormat="1" ht="15.75" customHeight="1">
      <c r="B2" s="40"/>
      <c r="C2" s="44"/>
      <c r="D2" s="44"/>
      <c r="E2" s="44"/>
      <c r="F2" s="44"/>
      <c r="G2" s="165"/>
      <c r="H2" s="41"/>
      <c r="I2" s="57"/>
      <c r="J2" s="47"/>
      <c r="K2" s="40"/>
      <c r="L2" s="40"/>
      <c r="M2" s="40"/>
      <c r="N2" s="40"/>
      <c r="O2" s="40"/>
      <c r="P2" s="40"/>
      <c r="Q2" s="46"/>
      <c r="R2" s="40"/>
    </row>
    <row r="3" spans="2:18" s="34" customFormat="1" ht="17.25" customHeight="1">
      <c r="B3" s="40"/>
      <c r="C3" s="270"/>
      <c r="D3" s="40"/>
      <c r="E3" s="40"/>
      <c r="F3" s="40"/>
      <c r="G3" s="165"/>
      <c r="H3" s="43" t="s">
        <v>173</v>
      </c>
      <c r="I3" s="42"/>
      <c r="J3" s="42"/>
      <c r="K3" s="42"/>
      <c r="L3" s="42"/>
      <c r="M3" s="42"/>
      <c r="N3" s="42"/>
      <c r="O3" s="42"/>
      <c r="P3" s="42"/>
      <c r="Q3" s="42"/>
      <c r="R3" s="40"/>
    </row>
    <row r="4" spans="2:18" s="34" customFormat="1" ht="7.5" customHeight="1">
      <c r="B4" s="40"/>
      <c r="C4" s="44"/>
      <c r="D4" s="44"/>
      <c r="E4" s="44"/>
      <c r="F4" s="44"/>
      <c r="G4" s="165"/>
      <c r="H4" s="40"/>
      <c r="I4" s="56"/>
      <c r="J4" s="45"/>
      <c r="K4" s="40"/>
      <c r="L4" s="40"/>
      <c r="M4" s="40"/>
      <c r="N4" s="40"/>
      <c r="O4" s="40"/>
      <c r="P4" s="40"/>
      <c r="Q4" s="46"/>
      <c r="R4" s="40"/>
    </row>
    <row r="5" spans="2:18" s="34" customFormat="1" ht="15.75" customHeight="1">
      <c r="B5" s="40"/>
      <c r="C5" s="44"/>
      <c r="D5" s="44"/>
      <c r="E5" s="44"/>
      <c r="F5" s="44"/>
      <c r="G5" s="165"/>
      <c r="H5" s="101" t="s">
        <v>176</v>
      </c>
      <c r="I5" s="58"/>
      <c r="J5" s="290" t="str">
        <f>+IF(AND(Operação!D32&lt;&gt;"Não",Operação!G32=""),"- Preencha o número de parceiros na folha 'Operação'!",+IF(COUNTA(Orçamento!D12:D27)&lt;Operação!G32+1,"ATENÇÃO: Preencha a informação sobre os Parceiros nas folhas 'Operação' e 'Orçamento'!",""))</f>
        <v>- Preencha o número de parceiros na folha 'Operação'!</v>
      </c>
      <c r="K5" s="288"/>
      <c r="L5" s="287"/>
      <c r="M5" s="287"/>
      <c r="N5" s="287"/>
      <c r="O5" s="287"/>
      <c r="P5" s="289" t="str">
        <f>+Orçamento!H6</f>
        <v xml:space="preserve"> - Preencha o campo 'Ano de início da Operação'!</v>
      </c>
      <c r="Q5" s="287"/>
      <c r="R5" s="40"/>
    </row>
    <row r="6" spans="2:18" s="34" customFormat="1" ht="6.75" customHeight="1">
      <c r="B6" s="40"/>
      <c r="C6" s="44"/>
      <c r="D6" s="44"/>
      <c r="E6" s="44"/>
      <c r="F6" s="44"/>
      <c r="G6" s="165"/>
      <c r="H6" s="40"/>
      <c r="I6" s="56"/>
      <c r="J6" s="45"/>
      <c r="K6" s="40"/>
      <c r="L6" s="40"/>
      <c r="M6" s="40"/>
      <c r="N6" s="40"/>
      <c r="O6" s="40"/>
      <c r="P6" s="40"/>
      <c r="Q6" s="40"/>
      <c r="R6" s="40"/>
    </row>
    <row r="7" spans="2:18" s="34" customFormat="1" ht="18" customHeight="1">
      <c r="B7" s="40"/>
      <c r="C7" s="1" t="s">
        <v>81</v>
      </c>
      <c r="D7" s="1" t="s">
        <v>64</v>
      </c>
      <c r="E7" s="1" t="s">
        <v>82</v>
      </c>
      <c r="F7" s="1" t="s">
        <v>63</v>
      </c>
      <c r="G7" s="166" t="s">
        <v>65</v>
      </c>
      <c r="H7" s="86" t="s">
        <v>26</v>
      </c>
      <c r="I7" s="87" t="s">
        <v>86</v>
      </c>
      <c r="J7" s="92" t="str">
        <f>+Orçamento!D11</f>
        <v>Designação</v>
      </c>
      <c r="K7" s="86" t="s">
        <v>17</v>
      </c>
      <c r="L7" s="89" t="s">
        <v>27</v>
      </c>
      <c r="M7" s="88"/>
      <c r="N7" s="90"/>
      <c r="O7" s="84" t="s">
        <v>174</v>
      </c>
      <c r="P7" s="91" t="s">
        <v>241</v>
      </c>
      <c r="Q7" s="84" t="s">
        <v>19</v>
      </c>
      <c r="R7" s="40"/>
    </row>
    <row r="8" spans="2:18" s="34" customFormat="1" ht="16.5" customHeight="1">
      <c r="B8" s="40"/>
      <c r="C8" s="3"/>
      <c r="D8" s="3"/>
      <c r="E8" s="3"/>
      <c r="F8" s="3"/>
      <c r="G8" s="167"/>
      <c r="H8" s="96"/>
      <c r="I8" s="85"/>
      <c r="J8" s="97"/>
      <c r="K8" s="96"/>
      <c r="L8" s="98" t="str">
        <f>IF(+Orçamento!$F$7="","",Orçamento!$F$7)</f>
        <v/>
      </c>
      <c r="M8" s="98" t="str">
        <f>IF(+Orçamento!$F$7="","",Orçamento!$F$7+1)</f>
        <v/>
      </c>
      <c r="N8" s="98" t="str">
        <f>IF(+Orçamento!$F$7="","",Orçamento!$F$7+2)</f>
        <v/>
      </c>
      <c r="O8" s="99" t="s">
        <v>175</v>
      </c>
      <c r="P8" s="100" t="s">
        <v>83</v>
      </c>
      <c r="Q8" s="99"/>
      <c r="R8" s="40"/>
    </row>
    <row r="9" spans="2:18" s="34" customFormat="1" ht="18" customHeight="1">
      <c r="B9" s="40"/>
      <c r="C9" s="3"/>
      <c r="D9" s="3"/>
      <c r="E9" s="3"/>
      <c r="F9" s="3"/>
      <c r="G9" s="167"/>
      <c r="H9" s="266"/>
      <c r="I9" s="267"/>
      <c r="J9" s="268"/>
      <c r="K9" s="266"/>
      <c r="L9" s="304">
        <f>+SUM(L10:L153)</f>
        <v>0</v>
      </c>
      <c r="M9" s="304">
        <f t="shared" ref="M9:N9" si="0">+SUM(M10:M153)</f>
        <v>0</v>
      </c>
      <c r="N9" s="304">
        <f t="shared" si="0"/>
        <v>0</v>
      </c>
      <c r="O9" s="304">
        <f>+SUM(O10:O153)</f>
        <v>0</v>
      </c>
      <c r="P9" s="304">
        <f>+SUM(P10:P153)</f>
        <v>0</v>
      </c>
      <c r="Q9" s="269"/>
      <c r="R9" s="40"/>
    </row>
    <row r="10" spans="2:18" s="34" customFormat="1" ht="21" customHeight="1">
      <c r="B10" s="40"/>
      <c r="C10" s="50" t="s">
        <v>29</v>
      </c>
      <c r="D10" s="50">
        <f>+COUNTIF($H$10:H10,H10)</f>
        <v>1</v>
      </c>
      <c r="E10" s="50">
        <f>+Operação!D9</f>
        <v>0</v>
      </c>
      <c r="F10" s="50">
        <f>+Operação!D13</f>
        <v>0</v>
      </c>
      <c r="G10" s="168" t="str">
        <f>+Operação!D15</f>
        <v>Selecione uma opção:</v>
      </c>
      <c r="H10" s="231" t="str">
        <f>+Auxiliar!$C$4</f>
        <v>a) Recursos humanos afetos ao projeto</v>
      </c>
      <c r="I10" s="59" t="str">
        <f>+IF(H10="","",VLOOKUP($D10,Orçamento!$B$12:$F$27,2,FALSE))</f>
        <v>Promotor</v>
      </c>
      <c r="J10" s="93" t="str">
        <f>+IF(I10="","",VLOOKUP($D10,Orçamento!$B$12:$F$27,2,FALSE)&amp;" - "&amp;VLOOKUP($D10,Orçamento!$B$12:$F$27,3,FALSE))</f>
        <v xml:space="preserve">Promotor - </v>
      </c>
      <c r="K10" s="94" t="str">
        <f>+IF(H10="","",VLOOKUP($D10,Orçamento!$B$12:$F$27,5,FALSE))</f>
        <v/>
      </c>
      <c r="L10" s="305"/>
      <c r="M10" s="305"/>
      <c r="N10" s="305"/>
      <c r="O10" s="305"/>
      <c r="P10" s="306" t="str">
        <f>+IF(SUM(L10:O10)=0,"",SUM(L10:O10))</f>
        <v/>
      </c>
      <c r="Q10" s="95"/>
      <c r="R10" s="40"/>
    </row>
    <row r="11" spans="2:18" s="34" customFormat="1" ht="21" customHeight="1">
      <c r="B11" s="40"/>
      <c r="C11" s="51" t="str">
        <f>+IF(D10&gt;Operação!$G$32,"S","N")</f>
        <v>S</v>
      </c>
      <c r="D11" s="51">
        <f>+COUNTIF($H$10:H11,H11)</f>
        <v>1</v>
      </c>
      <c r="E11" s="51">
        <f>+E10</f>
        <v>0</v>
      </c>
      <c r="F11" s="51">
        <f>+F10</f>
        <v>0</v>
      </c>
      <c r="G11" s="169" t="str">
        <f>+G10</f>
        <v>Selecione uma opção:</v>
      </c>
      <c r="H11" s="231" t="str">
        <f>+IFERROR(IF(C11="N",H10,+VLOOKUP(COUNTIF($C$10:C11,"S"),Auxiliar!$B$4:$C$11,2,FALSE)),"")</f>
        <v>b) Aquisição de instrumentos e equipamento científico e técnico</v>
      </c>
      <c r="I11" s="59" t="str">
        <f>+IF(H11="","",VLOOKUP($D11,Orçamento!$B$12:$F$27,2,FALSE))</f>
        <v>Promotor</v>
      </c>
      <c r="J11" s="2" t="str">
        <f>+IF(I11="","",VLOOKUP($D11,Orçamento!$B$12:$F$27,2,FALSE)&amp;" - "&amp;VLOOKUP($D11,Orçamento!$B$12:$F$27,3,FALSE))</f>
        <v xml:space="preserve">Promotor - </v>
      </c>
      <c r="K11" s="52" t="str">
        <f>+IF(H11="","",VLOOKUP($D11,Orçamento!$B$12:$F$27,5,FALSE))</f>
        <v/>
      </c>
      <c r="L11" s="307"/>
      <c r="M11" s="307"/>
      <c r="N11" s="307"/>
      <c r="O11" s="305"/>
      <c r="P11" s="308" t="str">
        <f t="shared" ref="P11:P74" si="1">+IF(SUM(L11:O11)=0,"",SUM(L11:O11))</f>
        <v/>
      </c>
      <c r="Q11" s="53"/>
      <c r="R11" s="40"/>
    </row>
    <row r="12" spans="2:18" s="34" customFormat="1" ht="21" customHeight="1">
      <c r="B12" s="40"/>
      <c r="C12" s="51" t="str">
        <f>+IF(D11&gt;Operação!$G$32,"S","N")</f>
        <v>S</v>
      </c>
      <c r="D12" s="51">
        <f>+COUNTIF($H$10:H12,H12)</f>
        <v>1</v>
      </c>
      <c r="E12" s="51">
        <f t="shared" ref="E12:E75" si="2">+E11</f>
        <v>0</v>
      </c>
      <c r="F12" s="51">
        <f t="shared" ref="F12:G75" si="3">+F11</f>
        <v>0</v>
      </c>
      <c r="G12" s="169" t="str">
        <f t="shared" si="3"/>
        <v>Selecione uma opção:</v>
      </c>
      <c r="H12" s="231" t="str">
        <f>+IFERROR(IF(C12="N",H11,+VLOOKUP(COUNTIF($C$10:C12,"S"),Auxiliar!$B$4:$C$11,2,FALSE)),"")</f>
        <v>c) Amortização de instrumentos e equipamento científico e técnico</v>
      </c>
      <c r="I12" s="60" t="str">
        <f>+IF(H12="","",VLOOKUP($D12,Orçamento!$B$12:$F$27,2,FALSE))</f>
        <v>Promotor</v>
      </c>
      <c r="J12" s="2" t="str">
        <f>+IF(I12="","",VLOOKUP($D12,Orçamento!$B$12:$F$27,2,FALSE)&amp;" - "&amp;VLOOKUP($D12,Orçamento!$B$12:$F$27,3,FALSE))</f>
        <v xml:space="preserve">Promotor - </v>
      </c>
      <c r="K12" s="52" t="str">
        <f>+IF(H12="","",VLOOKUP($D12,Orçamento!$B$12:$F$27,5,FALSE))</f>
        <v/>
      </c>
      <c r="L12" s="307"/>
      <c r="M12" s="307"/>
      <c r="N12" s="307"/>
      <c r="O12" s="305"/>
      <c r="P12" s="308" t="str">
        <f t="shared" si="1"/>
        <v/>
      </c>
      <c r="Q12" s="53"/>
      <c r="R12" s="40"/>
    </row>
    <row r="13" spans="2:18" s="34" customFormat="1" ht="21" customHeight="1">
      <c r="B13" s="40"/>
      <c r="C13" s="51" t="str">
        <f>+IF(D12&gt;Operação!$G$32,"S","N")</f>
        <v>S</v>
      </c>
      <c r="D13" s="51">
        <f>+COUNTIF($H$10:H13,H13)</f>
        <v>1</v>
      </c>
      <c r="E13" s="51">
        <f t="shared" si="2"/>
        <v>0</v>
      </c>
      <c r="F13" s="51">
        <f t="shared" si="3"/>
        <v>0</v>
      </c>
      <c r="G13" s="169" t="str">
        <f t="shared" si="3"/>
        <v>Selecione uma opção:</v>
      </c>
      <c r="H13" s="231" t="str">
        <f>+IFERROR(IF(C13="N",H12,+VLOOKUP(COUNTIF($C$10:C13,"S"),Auxiliar!$B$4:$C$11,2,FALSE)),"")</f>
        <v>d) Despesas associadas ao registo nacional e estrangeiro de patentes</v>
      </c>
      <c r="I13" s="60" t="str">
        <f>+IF(H13="","",VLOOKUP($D13,Orçamento!$B$12:$F$27,2,FALSE))</f>
        <v>Promotor</v>
      </c>
      <c r="J13" s="2" t="str">
        <f>+IF(I13="","",VLOOKUP($D13,Orçamento!$B$12:$F$27,2,FALSE)&amp;" - "&amp;VLOOKUP($D13,Orçamento!$B$12:$F$27,3,FALSE))</f>
        <v xml:space="preserve">Promotor - </v>
      </c>
      <c r="K13" s="52" t="str">
        <f>+IF(H13="","",VLOOKUP($D13,Orçamento!$B$12:$F$27,5,FALSE))</f>
        <v/>
      </c>
      <c r="L13" s="307"/>
      <c r="M13" s="307"/>
      <c r="N13" s="307"/>
      <c r="O13" s="305"/>
      <c r="P13" s="308" t="str">
        <f t="shared" si="1"/>
        <v/>
      </c>
      <c r="Q13" s="53"/>
      <c r="R13" s="40"/>
    </row>
    <row r="14" spans="2:18" s="34" customFormat="1" ht="21" customHeight="1">
      <c r="B14" s="40"/>
      <c r="C14" s="51" t="str">
        <f>+IF(D13&gt;Operação!$G$32,"S","N")</f>
        <v>S</v>
      </c>
      <c r="D14" s="51">
        <f>+COUNTIF($H$10:H14,H14)</f>
        <v>1</v>
      </c>
      <c r="E14" s="51">
        <f t="shared" si="2"/>
        <v>0</v>
      </c>
      <c r="F14" s="51">
        <f t="shared" si="3"/>
        <v>0</v>
      </c>
      <c r="G14" s="169" t="str">
        <f t="shared" si="3"/>
        <v>Selecione uma opção:</v>
      </c>
      <c r="H14" s="231" t="str">
        <f>+IFERROR(IF(C14="N",H13,+VLOOKUP(COUNTIF($C$10:C14,"S"),Auxiliar!$B$4:$C$11,2,FALSE)),"")</f>
        <v>e) Despesas com a demonstração, promoção e divulgação dos resultados do projeto</v>
      </c>
      <c r="I14" s="60" t="str">
        <f>+IF(H14="","",VLOOKUP($D14,Orçamento!$B$12:$F$27,2,FALSE))</f>
        <v>Promotor</v>
      </c>
      <c r="J14" s="2" t="str">
        <f>+IF(I14="","",VLOOKUP($D14,Orçamento!$B$12:$F$27,2,FALSE)&amp;" - "&amp;VLOOKUP($D14,Orçamento!$B$12:$F$27,3,FALSE))</f>
        <v xml:space="preserve">Promotor - </v>
      </c>
      <c r="K14" s="52" t="str">
        <f>+IF(H14="","",VLOOKUP($D14,Orçamento!$B$12:$F$27,5,FALSE))</f>
        <v/>
      </c>
      <c r="L14" s="307"/>
      <c r="M14" s="307"/>
      <c r="N14" s="307"/>
      <c r="O14" s="305"/>
      <c r="P14" s="308" t="str">
        <f t="shared" si="1"/>
        <v/>
      </c>
      <c r="Q14" s="53"/>
      <c r="R14" s="40"/>
    </row>
    <row r="15" spans="2:18" s="34" customFormat="1" ht="21" customHeight="1">
      <c r="B15" s="40"/>
      <c r="C15" s="51" t="str">
        <f>+IF(D14&gt;Operação!$G$32,"S","N")</f>
        <v>S</v>
      </c>
      <c r="D15" s="51">
        <f>+COUNTIF($H$10:H15,H15)</f>
        <v>1</v>
      </c>
      <c r="E15" s="51">
        <f t="shared" si="2"/>
        <v>0</v>
      </c>
      <c r="F15" s="51">
        <f t="shared" si="3"/>
        <v>0</v>
      </c>
      <c r="G15" s="169" t="str">
        <f t="shared" si="3"/>
        <v>Selecione uma opção:</v>
      </c>
      <c r="H15" s="231" t="str">
        <f>+IFERROR(IF(C15="N",H14,+VLOOKUP(COUNTIF($C$10:C15,"S"),Auxiliar!$B$4:$C$11,2,FALSE)),"")</f>
        <v>f)Aquisição de outros bens e serviços relacionados diretamente com a execução do projeto</v>
      </c>
      <c r="I15" s="60" t="str">
        <f>+IF(H15="","",VLOOKUP($D15,Orçamento!$B$12:$F$27,2,FALSE))</f>
        <v>Promotor</v>
      </c>
      <c r="J15" s="2" t="str">
        <f>+IF(I15="","",VLOOKUP($D15,Orçamento!$B$12:$F$27,2,FALSE)&amp;" - "&amp;VLOOKUP($D15,Orçamento!$B$12:$F$27,3,FALSE))</f>
        <v xml:space="preserve">Promotor - </v>
      </c>
      <c r="K15" s="52" t="str">
        <f>+IF(H15="","",VLOOKUP($D15,Orçamento!$B$12:$F$27,5,FALSE))</f>
        <v/>
      </c>
      <c r="L15" s="307"/>
      <c r="M15" s="307"/>
      <c r="N15" s="307"/>
      <c r="O15" s="305"/>
      <c r="P15" s="308" t="str">
        <f t="shared" si="1"/>
        <v/>
      </c>
      <c r="Q15" s="53"/>
      <c r="R15" s="40"/>
    </row>
    <row r="16" spans="2:18" s="34" customFormat="1" ht="21" customHeight="1">
      <c r="B16" s="40"/>
      <c r="C16" s="51" t="str">
        <f>+IF(D15&gt;Operação!$G$32,"S","N")</f>
        <v>S</v>
      </c>
      <c r="D16" s="51">
        <f>+COUNTIF($H$10:H16,H16)</f>
        <v>1</v>
      </c>
      <c r="E16" s="51">
        <f t="shared" si="2"/>
        <v>0</v>
      </c>
      <c r="F16" s="51">
        <f t="shared" si="3"/>
        <v>0</v>
      </c>
      <c r="G16" s="169" t="str">
        <f t="shared" si="3"/>
        <v>Selecione uma opção:</v>
      </c>
      <c r="H16" s="231" t="str">
        <f>+IFERROR(IF(C16="N",H15,+VLOOKUP(COUNTIF($C$10:C16,"S"),Auxiliar!$B$4:$C$11,2,FALSE)),"")</f>
        <v>g) Viagens e alojamento no país e no estrangeiro</v>
      </c>
      <c r="I16" s="60" t="str">
        <f>+IF(H16="","",VLOOKUP($D16,Orçamento!$B$12:$F$27,2,FALSE))</f>
        <v>Promotor</v>
      </c>
      <c r="J16" s="2" t="str">
        <f>+IF(I16="","",VLOOKUP($D16,Orçamento!$B$12:$F$27,2,FALSE)&amp;" - "&amp;VLOOKUP($D16,Orçamento!$B$12:$F$27,3,FALSE))</f>
        <v xml:space="preserve">Promotor - </v>
      </c>
      <c r="K16" s="52" t="str">
        <f>+IF(H16="","",VLOOKUP($D16,Orçamento!$B$12:$F$27,5,FALSE))</f>
        <v/>
      </c>
      <c r="L16" s="307"/>
      <c r="M16" s="307"/>
      <c r="N16" s="307"/>
      <c r="O16" s="305"/>
      <c r="P16" s="308" t="str">
        <f t="shared" si="1"/>
        <v/>
      </c>
      <c r="Q16" s="53"/>
      <c r="R16" s="40"/>
    </row>
    <row r="17" spans="2:18" s="34" customFormat="1" ht="21" customHeight="1">
      <c r="B17" s="40"/>
      <c r="C17" s="51" t="str">
        <f>+IF(D16&gt;Operação!$G$32,"S","N")</f>
        <v>S</v>
      </c>
      <c r="D17" s="51">
        <f>+COUNTIF($H$10:H17,H17)</f>
        <v>1</v>
      </c>
      <c r="E17" s="51">
        <f t="shared" si="2"/>
        <v>0</v>
      </c>
      <c r="F17" s="51">
        <f t="shared" si="3"/>
        <v>0</v>
      </c>
      <c r="G17" s="169" t="str">
        <f t="shared" si="3"/>
        <v>Selecione uma opção:</v>
      </c>
      <c r="H17" s="231" t="str">
        <f>+IFERROR(IF(C17="N",H16,+VLOOKUP(COUNTIF($C$10:C17,"S"),Auxiliar!$B$4:$C$11,2,FALSE)),"")</f>
        <v>h) Custos Indiretos</v>
      </c>
      <c r="I17" s="60" t="str">
        <f>+IF(H17="","",VLOOKUP($D17,Orçamento!$B$12:$F$27,2,FALSE))</f>
        <v>Promotor</v>
      </c>
      <c r="J17" s="2" t="str">
        <f>+IF(I17="","",VLOOKUP($D17,Orçamento!$B$12:$F$27,2,FALSE)&amp;" - "&amp;VLOOKUP($D17,Orçamento!$B$12:$F$27,3,FALSE))</f>
        <v xml:space="preserve">Promotor - </v>
      </c>
      <c r="K17" s="52" t="str">
        <f>+IF(H17="","",VLOOKUP($D17,Orçamento!$B$12:$F$27,5,FALSE))</f>
        <v/>
      </c>
      <c r="L17" s="307"/>
      <c r="M17" s="307"/>
      <c r="N17" s="307"/>
      <c r="O17" s="305"/>
      <c r="P17" s="308" t="str">
        <f t="shared" si="1"/>
        <v/>
      </c>
      <c r="Q17" s="53"/>
      <c r="R17" s="40"/>
    </row>
    <row r="18" spans="2:18" s="34" customFormat="1" ht="21" customHeight="1">
      <c r="B18" s="40"/>
      <c r="C18" s="51" t="str">
        <f>+IF(D17&gt;Operação!$G$32,"S","N")</f>
        <v>S</v>
      </c>
      <c r="D18" s="51">
        <f>+COUNTIF($H$10:H18,H18)</f>
        <v>1</v>
      </c>
      <c r="E18" s="51">
        <f t="shared" si="2"/>
        <v>0</v>
      </c>
      <c r="F18" s="51">
        <f t="shared" si="3"/>
        <v>0</v>
      </c>
      <c r="G18" s="169" t="str">
        <f t="shared" si="3"/>
        <v>Selecione uma opção:</v>
      </c>
      <c r="H18" s="231" t="str">
        <f>+IFERROR(IF(C18="N",H17,+VLOOKUP(COUNTIF($C$10:C18,"S"),Auxiliar!$B$4:$C$11,2,FALSE)),"")</f>
        <v/>
      </c>
      <c r="I18" s="60" t="str">
        <f>+IF(H18="","",VLOOKUP($D18,Orçamento!$B$12:$F$27,2,FALSE))</f>
        <v/>
      </c>
      <c r="J18" s="183" t="str">
        <f>+IF(I18="","",VLOOKUP($D18,Orçamento!$B$12:$F$27,2,FALSE)&amp;" - "&amp;VLOOKUP($D18,Orçamento!$B$12:$F$27,3,FALSE))</f>
        <v/>
      </c>
      <c r="K18" s="184" t="str">
        <f>+IF(H18="","",VLOOKUP($D18,Orçamento!$B$12:$F$27,5,FALSE))</f>
        <v/>
      </c>
      <c r="L18" s="309"/>
      <c r="M18" s="309"/>
      <c r="N18" s="309"/>
      <c r="O18" s="309"/>
      <c r="P18" s="310" t="str">
        <f t="shared" si="1"/>
        <v/>
      </c>
      <c r="Q18" s="187"/>
      <c r="R18" s="40"/>
    </row>
    <row r="19" spans="2:18" s="34" customFormat="1" ht="21" customHeight="1">
      <c r="B19" s="40"/>
      <c r="C19" s="51" t="str">
        <f>+IF(D18&gt;Operação!$G$32,"S","N")</f>
        <v>S</v>
      </c>
      <c r="D19" s="51">
        <f>+COUNTIF($H$10:H19,H19)</f>
        <v>2</v>
      </c>
      <c r="E19" s="51">
        <f t="shared" si="2"/>
        <v>0</v>
      </c>
      <c r="F19" s="51">
        <f t="shared" si="3"/>
        <v>0</v>
      </c>
      <c r="G19" s="169" t="str">
        <f t="shared" si="3"/>
        <v>Selecione uma opção:</v>
      </c>
      <c r="H19" s="181" t="str">
        <f>+IFERROR(IF(C19="N",H18,+VLOOKUP(COUNTIF($C$10:C19,"S"),Auxiliar!$B$4:$C$11,2,FALSE)),"")</f>
        <v/>
      </c>
      <c r="I19" s="182" t="str">
        <f>+IF(H19="","",VLOOKUP(D19,Orçamento!$B$12:$D$27,2,FALSE))</f>
        <v/>
      </c>
      <c r="J19" s="183" t="str">
        <f>+IF(I19="","",VLOOKUP($D19,Orçamento!$B$12:$F$27,2,FALSE)&amp;" - "&amp;VLOOKUP($D19,Orçamento!$B$12:$F$27,3,FALSE))</f>
        <v/>
      </c>
      <c r="K19" s="184" t="str">
        <f>+IF(H19="","",VLOOKUP($D19,Orçamento!$B$12:$F$27,5,FALSE))</f>
        <v/>
      </c>
      <c r="L19" s="309"/>
      <c r="M19" s="309"/>
      <c r="N19" s="309"/>
      <c r="O19" s="309"/>
      <c r="P19" s="310" t="str">
        <f t="shared" si="1"/>
        <v/>
      </c>
      <c r="Q19" s="187"/>
      <c r="R19" s="40"/>
    </row>
    <row r="20" spans="2:18" s="34" customFormat="1" ht="21" customHeight="1">
      <c r="B20" s="40"/>
      <c r="C20" s="51" t="str">
        <f>+IF(D19&gt;Operação!$G$32,"S","N")</f>
        <v>S</v>
      </c>
      <c r="D20" s="51">
        <f>+COUNTIF($H$10:H20,H20)</f>
        <v>3</v>
      </c>
      <c r="E20" s="51">
        <f t="shared" si="2"/>
        <v>0</v>
      </c>
      <c r="F20" s="51">
        <f t="shared" si="3"/>
        <v>0</v>
      </c>
      <c r="G20" s="169" t="str">
        <f t="shared" si="3"/>
        <v>Selecione uma opção:</v>
      </c>
      <c r="H20" s="181" t="str">
        <f>+IFERROR(IF(C20="N",H19,+VLOOKUP(COUNTIF($C$10:C20,"S"),Auxiliar!$B$4:$C$11,2,FALSE)),"")</f>
        <v/>
      </c>
      <c r="I20" s="182" t="str">
        <f>+IF(H20="","",VLOOKUP(D20,Orçamento!$B$12:$D$27,2,FALSE))</f>
        <v/>
      </c>
      <c r="J20" s="183" t="str">
        <f>+IF(I20="","",VLOOKUP($D20,Orçamento!$B$12:$F$27,2,FALSE)&amp;" - "&amp;VLOOKUP($D20,Orçamento!$B$12:$F$27,3,FALSE))</f>
        <v/>
      </c>
      <c r="K20" s="184" t="str">
        <f>+IF(H20="","",VLOOKUP($D20,Orçamento!$B$12:$F$27,5,FALSE))</f>
        <v/>
      </c>
      <c r="L20" s="309"/>
      <c r="M20" s="309"/>
      <c r="N20" s="309"/>
      <c r="O20" s="309"/>
      <c r="P20" s="310" t="str">
        <f t="shared" si="1"/>
        <v/>
      </c>
      <c r="Q20" s="187"/>
      <c r="R20" s="40"/>
    </row>
    <row r="21" spans="2:18" s="34" customFormat="1" ht="21" customHeight="1">
      <c r="B21" s="40"/>
      <c r="C21" s="51" t="str">
        <f>+IF(D20&gt;Operação!$G$32,"S","N")</f>
        <v>S</v>
      </c>
      <c r="D21" s="51">
        <f>+COUNTIF($H$10:H21,H21)</f>
        <v>4</v>
      </c>
      <c r="E21" s="51">
        <f t="shared" si="2"/>
        <v>0</v>
      </c>
      <c r="F21" s="51">
        <f t="shared" si="3"/>
        <v>0</v>
      </c>
      <c r="G21" s="169" t="str">
        <f t="shared" si="3"/>
        <v>Selecione uma opção:</v>
      </c>
      <c r="H21" s="181" t="str">
        <f>+IFERROR(IF(C21="N",H20,+VLOOKUP(COUNTIF($C$10:C21,"S"),Auxiliar!$B$4:$C$11,2,FALSE)),"")</f>
        <v/>
      </c>
      <c r="I21" s="182" t="str">
        <f>+IF(H21="","",VLOOKUP(D21,Orçamento!$B$12:$D$27,2,FALSE))</f>
        <v/>
      </c>
      <c r="J21" s="183" t="str">
        <f>+IF(I21="","",VLOOKUP($D21,Orçamento!$B$12:$F$27,2,FALSE)&amp;" - "&amp;VLOOKUP($D21,Orçamento!$B$12:$F$27,3,FALSE))</f>
        <v/>
      </c>
      <c r="K21" s="184" t="str">
        <f>+IF(H21="","",VLOOKUP($D21,Orçamento!$B$12:$F$27,5,FALSE))</f>
        <v/>
      </c>
      <c r="L21" s="309"/>
      <c r="M21" s="309"/>
      <c r="N21" s="309"/>
      <c r="O21" s="309"/>
      <c r="P21" s="310" t="str">
        <f t="shared" si="1"/>
        <v/>
      </c>
      <c r="Q21" s="187"/>
      <c r="R21" s="40"/>
    </row>
    <row r="22" spans="2:18" s="34" customFormat="1" ht="21" customHeight="1">
      <c r="B22" s="40"/>
      <c r="C22" s="51" t="str">
        <f>+IF(D21&gt;Operação!$G$32,"S","N")</f>
        <v>S</v>
      </c>
      <c r="D22" s="51">
        <f>+COUNTIF($H$10:H22,H22)</f>
        <v>5</v>
      </c>
      <c r="E22" s="51">
        <f t="shared" si="2"/>
        <v>0</v>
      </c>
      <c r="F22" s="51">
        <f t="shared" si="3"/>
        <v>0</v>
      </c>
      <c r="G22" s="169" t="str">
        <f t="shared" si="3"/>
        <v>Selecione uma opção:</v>
      </c>
      <c r="H22" s="181" t="str">
        <f>+IFERROR(IF(C22="N",H21,+VLOOKUP(COUNTIF($C$10:C22,"S"),Auxiliar!$B$4:$C$11,2,FALSE)),"")</f>
        <v/>
      </c>
      <c r="I22" s="182" t="str">
        <f>+IF(H22="","",VLOOKUP(D22,Orçamento!$B$12:$D$27,2,FALSE))</f>
        <v/>
      </c>
      <c r="J22" s="183" t="str">
        <f>+IF(I22="","",VLOOKUP($D22,Orçamento!$B$12:$F$27,2,FALSE)&amp;" - "&amp;VLOOKUP($D22,Orçamento!$B$12:$F$27,3,FALSE))</f>
        <v/>
      </c>
      <c r="K22" s="184" t="str">
        <f>+IF(H22="","",VLOOKUP($D22,Orçamento!$B$12:$F$27,5,FALSE))</f>
        <v/>
      </c>
      <c r="L22" s="309"/>
      <c r="M22" s="309"/>
      <c r="N22" s="309"/>
      <c r="O22" s="309"/>
      <c r="P22" s="310" t="str">
        <f t="shared" si="1"/>
        <v/>
      </c>
      <c r="Q22" s="187"/>
      <c r="R22" s="40"/>
    </row>
    <row r="23" spans="2:18" s="34" customFormat="1" ht="21" customHeight="1">
      <c r="B23" s="40"/>
      <c r="C23" s="51" t="str">
        <f>+IF(D22&gt;Operação!$G$32,"S","N")</f>
        <v>S</v>
      </c>
      <c r="D23" s="51">
        <f>+COUNTIF($H$10:H23,H23)</f>
        <v>6</v>
      </c>
      <c r="E23" s="51">
        <f t="shared" si="2"/>
        <v>0</v>
      </c>
      <c r="F23" s="51">
        <f t="shared" si="3"/>
        <v>0</v>
      </c>
      <c r="G23" s="169" t="str">
        <f t="shared" si="3"/>
        <v>Selecione uma opção:</v>
      </c>
      <c r="H23" s="181" t="str">
        <f>+IFERROR(IF(C23="N",H22,+VLOOKUP(COUNTIF($C$10:C23,"S"),Auxiliar!$B$4:$C$11,2,FALSE)),"")</f>
        <v/>
      </c>
      <c r="I23" s="182" t="str">
        <f>+IF(H23="","",VLOOKUP(D23,Orçamento!$B$12:$D$27,2,FALSE))</f>
        <v/>
      </c>
      <c r="J23" s="183" t="str">
        <f>+IF(I23="","",VLOOKUP($D23,Orçamento!$B$12:$F$27,2,FALSE)&amp;" - "&amp;VLOOKUP($D23,Orçamento!$B$12:$F$27,3,FALSE))</f>
        <v/>
      </c>
      <c r="K23" s="184" t="str">
        <f>+IF(H23="","",VLOOKUP($D23,Orçamento!$B$12:$F$27,5,FALSE))</f>
        <v/>
      </c>
      <c r="L23" s="309"/>
      <c r="M23" s="309"/>
      <c r="N23" s="309"/>
      <c r="O23" s="309"/>
      <c r="P23" s="310" t="str">
        <f t="shared" si="1"/>
        <v/>
      </c>
      <c r="Q23" s="187"/>
      <c r="R23" s="40"/>
    </row>
    <row r="24" spans="2:18" s="34" customFormat="1" ht="21" customHeight="1">
      <c r="B24" s="40"/>
      <c r="C24" s="51" t="str">
        <f>+IF(D23&gt;Operação!$G$32,"S","N")</f>
        <v>S</v>
      </c>
      <c r="D24" s="51">
        <f>+COUNTIF($H$10:H24,H24)</f>
        <v>7</v>
      </c>
      <c r="E24" s="51">
        <f t="shared" si="2"/>
        <v>0</v>
      </c>
      <c r="F24" s="51">
        <f t="shared" si="3"/>
        <v>0</v>
      </c>
      <c r="G24" s="169" t="str">
        <f t="shared" si="3"/>
        <v>Selecione uma opção:</v>
      </c>
      <c r="H24" s="181" t="str">
        <f>+IFERROR(IF(C24="N",H23,+VLOOKUP(COUNTIF($C$10:C24,"S"),Auxiliar!$B$4:$C$11,2,FALSE)),"")</f>
        <v/>
      </c>
      <c r="I24" s="182" t="str">
        <f>+IF(H24="","",VLOOKUP(D24,Orçamento!$B$12:$D$27,2,FALSE))</f>
        <v/>
      </c>
      <c r="J24" s="183" t="str">
        <f>+IF(I24="","",VLOOKUP($D24,Orçamento!$B$12:$F$27,2,FALSE)&amp;" - "&amp;VLOOKUP($D24,Orçamento!$B$12:$F$27,3,FALSE))</f>
        <v/>
      </c>
      <c r="K24" s="184" t="str">
        <f>+IF(H24="","",VLOOKUP($D24,Orçamento!$B$12:$F$27,5,FALSE))</f>
        <v/>
      </c>
      <c r="L24" s="309"/>
      <c r="M24" s="309"/>
      <c r="N24" s="309"/>
      <c r="O24" s="309"/>
      <c r="P24" s="310" t="str">
        <f t="shared" si="1"/>
        <v/>
      </c>
      <c r="Q24" s="187"/>
      <c r="R24" s="40"/>
    </row>
    <row r="25" spans="2:18" s="34" customFormat="1" ht="21" customHeight="1">
      <c r="B25" s="40"/>
      <c r="C25" s="51" t="str">
        <f>+IF(D24&gt;Operação!$G$32,"S","N")</f>
        <v>S</v>
      </c>
      <c r="D25" s="51">
        <f>+COUNTIF($H$10:H25,H25)</f>
        <v>8</v>
      </c>
      <c r="E25" s="51">
        <f t="shared" si="2"/>
        <v>0</v>
      </c>
      <c r="F25" s="51">
        <f t="shared" si="3"/>
        <v>0</v>
      </c>
      <c r="G25" s="169" t="str">
        <f t="shared" si="3"/>
        <v>Selecione uma opção:</v>
      </c>
      <c r="H25" s="181" t="str">
        <f>+IFERROR(IF(C25="N",H24,+VLOOKUP(COUNTIF($C$10:C25,"S"),Auxiliar!$B$4:$C$11,2,FALSE)),"")</f>
        <v/>
      </c>
      <c r="I25" s="182" t="str">
        <f>+IF(H25="","",VLOOKUP(D25,Orçamento!$B$12:$D$27,2,FALSE))</f>
        <v/>
      </c>
      <c r="J25" s="183" t="str">
        <f>+IF(I25="","",VLOOKUP($D25,Orçamento!$B$12:$F$27,2,FALSE)&amp;" - "&amp;VLOOKUP($D25,Orçamento!$B$12:$F$27,3,FALSE))</f>
        <v/>
      </c>
      <c r="K25" s="184" t="str">
        <f>+IF(H25="","",VLOOKUP($D25,Orçamento!$B$12:$F$27,5,FALSE))</f>
        <v/>
      </c>
      <c r="L25" s="309"/>
      <c r="M25" s="309"/>
      <c r="N25" s="309"/>
      <c r="O25" s="309"/>
      <c r="P25" s="310" t="str">
        <f t="shared" si="1"/>
        <v/>
      </c>
      <c r="Q25" s="187"/>
      <c r="R25" s="40"/>
    </row>
    <row r="26" spans="2:18" s="34" customFormat="1" ht="21" customHeight="1">
      <c r="B26" s="40"/>
      <c r="C26" s="51" t="str">
        <f>+IF(D25&gt;Operação!$G$32,"S","N")</f>
        <v>S</v>
      </c>
      <c r="D26" s="51">
        <f>+COUNTIF($H$10:H26,H26)</f>
        <v>9</v>
      </c>
      <c r="E26" s="51">
        <f t="shared" si="2"/>
        <v>0</v>
      </c>
      <c r="F26" s="51">
        <f t="shared" si="3"/>
        <v>0</v>
      </c>
      <c r="G26" s="169" t="str">
        <f t="shared" si="3"/>
        <v>Selecione uma opção:</v>
      </c>
      <c r="H26" s="181" t="str">
        <f>+IFERROR(IF(C26="N",H25,+VLOOKUP(COUNTIF($C$10:C26,"S"),Auxiliar!$B$4:$C$11,2,FALSE)),"")</f>
        <v/>
      </c>
      <c r="I26" s="182" t="str">
        <f>+IF(H26="","",VLOOKUP(D26,Orçamento!$B$12:$D$27,2,FALSE))</f>
        <v/>
      </c>
      <c r="J26" s="183" t="str">
        <f>+IF(I26="","",VLOOKUP($D26,Orçamento!$B$12:$F$27,2,FALSE)&amp;" - "&amp;VLOOKUP($D26,Orçamento!$B$12:$F$27,3,FALSE))</f>
        <v/>
      </c>
      <c r="K26" s="184" t="str">
        <f>+IF(H26="","",VLOOKUP($D26,Orçamento!$B$12:$F$27,5,FALSE))</f>
        <v/>
      </c>
      <c r="L26" s="309"/>
      <c r="M26" s="309"/>
      <c r="N26" s="309"/>
      <c r="O26" s="309"/>
      <c r="P26" s="310" t="str">
        <f t="shared" si="1"/>
        <v/>
      </c>
      <c r="Q26" s="187"/>
      <c r="R26" s="40"/>
    </row>
    <row r="27" spans="2:18" s="34" customFormat="1" ht="21" customHeight="1">
      <c r="B27" s="40"/>
      <c r="C27" s="51" t="str">
        <f>+IF(D26&gt;Operação!$G$32,"S","N")</f>
        <v>S</v>
      </c>
      <c r="D27" s="51">
        <f>+COUNTIF($H$10:H27,H27)</f>
        <v>10</v>
      </c>
      <c r="E27" s="51">
        <f t="shared" si="2"/>
        <v>0</v>
      </c>
      <c r="F27" s="51">
        <f t="shared" si="3"/>
        <v>0</v>
      </c>
      <c r="G27" s="169" t="str">
        <f t="shared" si="3"/>
        <v>Selecione uma opção:</v>
      </c>
      <c r="H27" s="181" t="str">
        <f>+IFERROR(IF(C27="N",H26,+VLOOKUP(COUNTIF($C$10:C27,"S"),Auxiliar!$B$4:$C$11,2,FALSE)),"")</f>
        <v/>
      </c>
      <c r="I27" s="182" t="str">
        <f>+IF(H27="","",VLOOKUP(D27,Orçamento!$B$12:$D$27,2,FALSE))</f>
        <v/>
      </c>
      <c r="J27" s="183" t="str">
        <f>+IF(I27="","",VLOOKUP($D27,Orçamento!$B$12:$F$27,2,FALSE)&amp;" - "&amp;VLOOKUP($D27,Orçamento!$B$12:$F$27,3,FALSE))</f>
        <v/>
      </c>
      <c r="K27" s="184" t="str">
        <f>+IF(H27="","",VLOOKUP($D27,Orçamento!$B$12:$F$27,5,FALSE))</f>
        <v/>
      </c>
      <c r="L27" s="309"/>
      <c r="M27" s="309"/>
      <c r="N27" s="309"/>
      <c r="O27" s="309"/>
      <c r="P27" s="310" t="str">
        <f t="shared" si="1"/>
        <v/>
      </c>
      <c r="Q27" s="187"/>
      <c r="R27" s="40"/>
    </row>
    <row r="28" spans="2:18" s="34" customFormat="1" ht="21" customHeight="1">
      <c r="B28" s="40"/>
      <c r="C28" s="51" t="str">
        <f>+IF(D27&gt;Operação!$G$32,"S","N")</f>
        <v>S</v>
      </c>
      <c r="D28" s="51">
        <f>+COUNTIF($H$10:H28,H28)</f>
        <v>11</v>
      </c>
      <c r="E28" s="51">
        <f t="shared" si="2"/>
        <v>0</v>
      </c>
      <c r="F28" s="51">
        <f t="shared" si="3"/>
        <v>0</v>
      </c>
      <c r="G28" s="169" t="str">
        <f t="shared" si="3"/>
        <v>Selecione uma opção:</v>
      </c>
      <c r="H28" s="188" t="str">
        <f>+IFERROR(IF(C28="N",H27,+VLOOKUP(COUNTIF($C$10:C28,"S"),Auxiliar!$B$4:$C$11,2,FALSE)),"")</f>
        <v/>
      </c>
      <c r="I28" s="182" t="str">
        <f>+IF(H28="","",VLOOKUP(D28,Orçamento!$B$12:$D$27,2,FALSE))</f>
        <v/>
      </c>
      <c r="J28" s="183" t="str">
        <f>+IF(I28="","",VLOOKUP($D28,Orçamento!$B$12:$F$27,2,FALSE)&amp;" - "&amp;VLOOKUP($D28,Orçamento!$B$12:$F$27,3,FALSE))</f>
        <v/>
      </c>
      <c r="K28" s="184" t="str">
        <f>+IF(H28="","",VLOOKUP($D28,Orçamento!$B$12:$F$27,5,FALSE))</f>
        <v/>
      </c>
      <c r="L28" s="309"/>
      <c r="M28" s="309"/>
      <c r="N28" s="309"/>
      <c r="O28" s="309"/>
      <c r="P28" s="310" t="str">
        <f t="shared" si="1"/>
        <v/>
      </c>
      <c r="Q28" s="187"/>
      <c r="R28" s="40"/>
    </row>
    <row r="29" spans="2:18" s="34" customFormat="1" ht="21" customHeight="1">
      <c r="B29" s="40"/>
      <c r="C29" s="51" t="str">
        <f>+IF(D28&gt;Operação!$G$32,"S","N")</f>
        <v>S</v>
      </c>
      <c r="D29" s="51">
        <f>+COUNTIF($H$10:H29,H29)</f>
        <v>12</v>
      </c>
      <c r="E29" s="51">
        <f t="shared" si="2"/>
        <v>0</v>
      </c>
      <c r="F29" s="51">
        <f t="shared" si="3"/>
        <v>0</v>
      </c>
      <c r="G29" s="169" t="str">
        <f t="shared" si="3"/>
        <v>Selecione uma opção:</v>
      </c>
      <c r="H29" s="188" t="str">
        <f>+IFERROR(IF(C29="N",H28,+VLOOKUP(COUNTIF($C$10:C29,"S"),Auxiliar!$B$4:$C$11,2,FALSE)),"")</f>
        <v/>
      </c>
      <c r="I29" s="182" t="str">
        <f>+IF(H29="","",VLOOKUP(D29,Orçamento!$B$12:$D$27,2,FALSE))</f>
        <v/>
      </c>
      <c r="J29" s="183" t="str">
        <f>+IF(I29="","",VLOOKUP($D29,Orçamento!$B$12:$F$27,2,FALSE)&amp;" - "&amp;VLOOKUP($D29,Orçamento!$B$12:$F$27,3,FALSE))</f>
        <v/>
      </c>
      <c r="K29" s="184" t="str">
        <f>+IF(H29="","",VLOOKUP($D29,Orçamento!$B$12:$F$27,5,FALSE))</f>
        <v/>
      </c>
      <c r="L29" s="309"/>
      <c r="M29" s="309"/>
      <c r="N29" s="309"/>
      <c r="O29" s="309"/>
      <c r="P29" s="310" t="str">
        <f t="shared" si="1"/>
        <v/>
      </c>
      <c r="Q29" s="187"/>
      <c r="R29" s="40"/>
    </row>
    <row r="30" spans="2:18" s="34" customFormat="1" ht="21" customHeight="1">
      <c r="B30" s="40"/>
      <c r="C30" s="51" t="str">
        <f>+IF(D29&gt;Operação!$G$32,"S","N")</f>
        <v>S</v>
      </c>
      <c r="D30" s="51">
        <f>+COUNTIF($H$10:H30,H30)</f>
        <v>13</v>
      </c>
      <c r="E30" s="51">
        <f t="shared" si="2"/>
        <v>0</v>
      </c>
      <c r="F30" s="51">
        <f t="shared" si="3"/>
        <v>0</v>
      </c>
      <c r="G30" s="169" t="str">
        <f t="shared" si="3"/>
        <v>Selecione uma opção:</v>
      </c>
      <c r="H30" s="188" t="str">
        <f>+IFERROR(IF(C30="N",H29,+VLOOKUP(COUNTIF($C$10:C30,"S"),Auxiliar!$B$4:$C$11,2,FALSE)),"")</f>
        <v/>
      </c>
      <c r="I30" s="182" t="str">
        <f>+IF(H30="","",VLOOKUP(D30,Orçamento!$B$12:$D$27,2,FALSE))</f>
        <v/>
      </c>
      <c r="J30" s="183" t="str">
        <f>+IF(I30="","",VLOOKUP($D30,Orçamento!$B$12:$F$27,2,FALSE)&amp;" - "&amp;VLOOKUP($D30,Orçamento!$B$12:$F$27,3,FALSE))</f>
        <v/>
      </c>
      <c r="K30" s="184" t="str">
        <f>+IF(H30="","",VLOOKUP($D30,Orçamento!$B$12:$F$27,5,FALSE))</f>
        <v/>
      </c>
      <c r="L30" s="309"/>
      <c r="M30" s="309"/>
      <c r="N30" s="309"/>
      <c r="O30" s="309"/>
      <c r="P30" s="310" t="str">
        <f t="shared" si="1"/>
        <v/>
      </c>
      <c r="Q30" s="187"/>
      <c r="R30" s="40"/>
    </row>
    <row r="31" spans="2:18" s="34" customFormat="1" ht="21" customHeight="1">
      <c r="B31" s="40"/>
      <c r="C31" s="51" t="str">
        <f>+IF(D30&gt;Operação!$G$32,"S","N")</f>
        <v>S</v>
      </c>
      <c r="D31" s="51">
        <f>+COUNTIF($H$10:H31,H31)</f>
        <v>14</v>
      </c>
      <c r="E31" s="51">
        <f t="shared" si="2"/>
        <v>0</v>
      </c>
      <c r="F31" s="51">
        <f t="shared" si="3"/>
        <v>0</v>
      </c>
      <c r="G31" s="169" t="str">
        <f t="shared" si="3"/>
        <v>Selecione uma opção:</v>
      </c>
      <c r="H31" s="188" t="str">
        <f>+IFERROR(IF(C31="N",H30,+VLOOKUP(COUNTIF($C$10:C31,"S"),Auxiliar!$B$4:$C$11,2,FALSE)),"")</f>
        <v/>
      </c>
      <c r="I31" s="182" t="str">
        <f>+IF(H31="","",VLOOKUP(D31,Orçamento!$B$12:$D$27,2,FALSE))</f>
        <v/>
      </c>
      <c r="J31" s="183" t="str">
        <f>+IF(I31="","",VLOOKUP($D31,Orçamento!$B$12:$F$27,2,FALSE)&amp;" - "&amp;VLOOKUP($D31,Orçamento!$B$12:$F$27,3,FALSE))</f>
        <v/>
      </c>
      <c r="K31" s="184" t="str">
        <f>+IF(H31="","",VLOOKUP($D31,Orçamento!$B$12:$F$27,5,FALSE))</f>
        <v/>
      </c>
      <c r="L31" s="309"/>
      <c r="M31" s="309"/>
      <c r="N31" s="309"/>
      <c r="O31" s="309"/>
      <c r="P31" s="310" t="str">
        <f t="shared" si="1"/>
        <v/>
      </c>
      <c r="Q31" s="187"/>
      <c r="R31" s="40"/>
    </row>
    <row r="32" spans="2:18" s="34" customFormat="1" ht="21" customHeight="1">
      <c r="B32" s="40"/>
      <c r="C32" s="51" t="str">
        <f>+IF(D31&gt;Operação!$G$32,"S","N")</f>
        <v>S</v>
      </c>
      <c r="D32" s="51">
        <f>+COUNTIF($H$10:H32,H32)</f>
        <v>15</v>
      </c>
      <c r="E32" s="51">
        <f t="shared" si="2"/>
        <v>0</v>
      </c>
      <c r="F32" s="51">
        <f t="shared" si="3"/>
        <v>0</v>
      </c>
      <c r="G32" s="169" t="str">
        <f t="shared" si="3"/>
        <v>Selecione uma opção:</v>
      </c>
      <c r="H32" s="188" t="str">
        <f>+IFERROR(IF(C32="N",H31,+VLOOKUP(COUNTIF($C$10:C32,"S"),Auxiliar!$B$4:$C$11,2,FALSE)),"")</f>
        <v/>
      </c>
      <c r="I32" s="182" t="str">
        <f>+IF(H32="","",VLOOKUP(D32,Orçamento!$B$12:$D$27,2,FALSE))</f>
        <v/>
      </c>
      <c r="J32" s="183" t="str">
        <f>+IF(I32="","",VLOOKUP($D32,Orçamento!$B$12:$F$27,2,FALSE)&amp;" - "&amp;VLOOKUP($D32,Orçamento!$B$12:$F$27,3,FALSE))</f>
        <v/>
      </c>
      <c r="K32" s="184" t="str">
        <f>+IF(H32="","",VLOOKUP($D32,Orçamento!$B$12:$F$27,5,FALSE))</f>
        <v/>
      </c>
      <c r="L32" s="309"/>
      <c r="M32" s="309"/>
      <c r="N32" s="309"/>
      <c r="O32" s="309"/>
      <c r="P32" s="310" t="str">
        <f t="shared" si="1"/>
        <v/>
      </c>
      <c r="Q32" s="187"/>
      <c r="R32" s="40"/>
    </row>
    <row r="33" spans="2:18" s="34" customFormat="1" ht="21" customHeight="1">
      <c r="B33" s="40"/>
      <c r="C33" s="51" t="str">
        <f>+IF(D32&gt;Operação!$G$32,"S","N")</f>
        <v>S</v>
      </c>
      <c r="D33" s="51">
        <f>+COUNTIF($H$10:H33,H33)</f>
        <v>16</v>
      </c>
      <c r="E33" s="51">
        <f t="shared" si="2"/>
        <v>0</v>
      </c>
      <c r="F33" s="51">
        <f t="shared" si="3"/>
        <v>0</v>
      </c>
      <c r="G33" s="169" t="str">
        <f t="shared" si="3"/>
        <v>Selecione uma opção:</v>
      </c>
      <c r="H33" s="188" t="str">
        <f>+IFERROR(IF(C33="N",H32,+VLOOKUP(COUNTIF($C$10:C33,"S"),Auxiliar!$B$4:$C$11,2,FALSE)),"")</f>
        <v/>
      </c>
      <c r="I33" s="182" t="str">
        <f>+IF(H33="","",VLOOKUP(D33,Orçamento!$B$12:$D$27,2,FALSE))</f>
        <v/>
      </c>
      <c r="J33" s="183" t="str">
        <f>+IF(I33="","",VLOOKUP($D33,Orçamento!$B$12:$F$27,2,FALSE)&amp;" - "&amp;VLOOKUP($D33,Orçamento!$B$12:$F$27,3,FALSE))</f>
        <v/>
      </c>
      <c r="K33" s="184" t="str">
        <f>+IF(H33="","",VLOOKUP($D33,Orçamento!$B$12:$F$27,5,FALSE))</f>
        <v/>
      </c>
      <c r="L33" s="309"/>
      <c r="M33" s="309"/>
      <c r="N33" s="309"/>
      <c r="O33" s="309"/>
      <c r="P33" s="310" t="str">
        <f t="shared" si="1"/>
        <v/>
      </c>
      <c r="Q33" s="187"/>
      <c r="R33" s="40"/>
    </row>
    <row r="34" spans="2:18" s="34" customFormat="1" ht="21" customHeight="1">
      <c r="B34" s="40"/>
      <c r="C34" s="51" t="str">
        <f>+IF(D33&gt;Operação!$G$32,"S","N")</f>
        <v>S</v>
      </c>
      <c r="D34" s="51">
        <f>+COUNTIF($H$10:H34,H34)</f>
        <v>17</v>
      </c>
      <c r="E34" s="51">
        <f t="shared" si="2"/>
        <v>0</v>
      </c>
      <c r="F34" s="51">
        <f t="shared" si="3"/>
        <v>0</v>
      </c>
      <c r="G34" s="169" t="str">
        <f t="shared" si="3"/>
        <v>Selecione uma opção:</v>
      </c>
      <c r="H34" s="188" t="str">
        <f>+IFERROR(IF(C34="N",H33,+VLOOKUP(COUNTIF($C$10:C34,"S"),Auxiliar!$B$4:$C$11,2,FALSE)),"")</f>
        <v/>
      </c>
      <c r="I34" s="182" t="str">
        <f>+IF(H34="","",VLOOKUP(D34,Orçamento!$B$12:$D$27,2,FALSE))</f>
        <v/>
      </c>
      <c r="J34" s="183" t="str">
        <f>+IF(I34="","",VLOOKUP($D34,Orçamento!$B$12:$F$27,2,FALSE)&amp;" - "&amp;VLOOKUP($D34,Orçamento!$B$12:$F$27,3,FALSE))</f>
        <v/>
      </c>
      <c r="K34" s="184" t="str">
        <f>+IF(H34="","",VLOOKUP($D34,Orçamento!$B$12:$F$27,5,FALSE))</f>
        <v/>
      </c>
      <c r="L34" s="309"/>
      <c r="M34" s="309"/>
      <c r="N34" s="309"/>
      <c r="O34" s="309"/>
      <c r="P34" s="310" t="str">
        <f t="shared" si="1"/>
        <v/>
      </c>
      <c r="Q34" s="187"/>
      <c r="R34" s="40"/>
    </row>
    <row r="35" spans="2:18" s="34" customFormat="1" ht="21" customHeight="1">
      <c r="B35" s="40"/>
      <c r="C35" s="51" t="str">
        <f>+IF(D34&gt;Operação!$G$32,"S","N")</f>
        <v>S</v>
      </c>
      <c r="D35" s="51">
        <f>+COUNTIF($H$10:H35,H35)</f>
        <v>18</v>
      </c>
      <c r="E35" s="51">
        <f t="shared" si="2"/>
        <v>0</v>
      </c>
      <c r="F35" s="51">
        <f t="shared" si="3"/>
        <v>0</v>
      </c>
      <c r="G35" s="169" t="str">
        <f t="shared" si="3"/>
        <v>Selecione uma opção:</v>
      </c>
      <c r="H35" s="188" t="str">
        <f>+IFERROR(IF(C35="N",H34,+VLOOKUP(COUNTIF($C$10:C35,"S"),Auxiliar!$B$4:$C$11,2,FALSE)),"")</f>
        <v/>
      </c>
      <c r="I35" s="182" t="str">
        <f>+IF(H35="","",VLOOKUP(D35,Orçamento!$B$12:$D$27,2,FALSE))</f>
        <v/>
      </c>
      <c r="J35" s="183" t="str">
        <f>+IF(I35="","",VLOOKUP($D35,Orçamento!$B$12:$F$27,2,FALSE)&amp;" - "&amp;VLOOKUP($D35,Orçamento!$B$12:$F$27,3,FALSE))</f>
        <v/>
      </c>
      <c r="K35" s="184" t="str">
        <f>+IF(H35="","",VLOOKUP($D35,Orçamento!$B$12:$F$27,5,FALSE))</f>
        <v/>
      </c>
      <c r="L35" s="309"/>
      <c r="M35" s="309"/>
      <c r="N35" s="309"/>
      <c r="O35" s="309"/>
      <c r="P35" s="310" t="str">
        <f t="shared" si="1"/>
        <v/>
      </c>
      <c r="Q35" s="187"/>
      <c r="R35" s="40"/>
    </row>
    <row r="36" spans="2:18" s="34" customFormat="1" ht="21" customHeight="1">
      <c r="B36" s="40"/>
      <c r="C36" s="51" t="str">
        <f>+IF(D35&gt;Operação!$G$32,"S","N")</f>
        <v>S</v>
      </c>
      <c r="D36" s="51">
        <f>+COUNTIF($H$10:H36,H36)</f>
        <v>19</v>
      </c>
      <c r="E36" s="51">
        <f t="shared" si="2"/>
        <v>0</v>
      </c>
      <c r="F36" s="51">
        <f t="shared" si="3"/>
        <v>0</v>
      </c>
      <c r="G36" s="169" t="str">
        <f t="shared" si="3"/>
        <v>Selecione uma opção:</v>
      </c>
      <c r="H36" s="188" t="str">
        <f>+IFERROR(IF(C36="N",H35,+VLOOKUP(COUNTIF($C$10:C36,"S"),Auxiliar!$B$4:$C$11,2,FALSE)),"")</f>
        <v/>
      </c>
      <c r="I36" s="182" t="str">
        <f>+IF(H36="","",VLOOKUP(D36,Orçamento!$B$12:$D$27,2,FALSE))</f>
        <v/>
      </c>
      <c r="J36" s="183" t="str">
        <f>+IF(I36="","",VLOOKUP($D36,Orçamento!$B$12:$F$27,2,FALSE)&amp;" - "&amp;VLOOKUP($D36,Orçamento!$B$12:$F$27,3,FALSE))</f>
        <v/>
      </c>
      <c r="K36" s="184" t="str">
        <f>+IF(H36="","",VLOOKUP($D36,Orçamento!$B$12:$F$27,5,FALSE))</f>
        <v/>
      </c>
      <c r="L36" s="309"/>
      <c r="M36" s="309"/>
      <c r="N36" s="309"/>
      <c r="O36" s="309"/>
      <c r="P36" s="310" t="str">
        <f t="shared" si="1"/>
        <v/>
      </c>
      <c r="Q36" s="187"/>
      <c r="R36" s="40"/>
    </row>
    <row r="37" spans="2:18" s="34" customFormat="1" ht="21" customHeight="1">
      <c r="B37" s="40"/>
      <c r="C37" s="51" t="str">
        <f>+IF(D36&gt;Operação!$G$32,"S","N")</f>
        <v>S</v>
      </c>
      <c r="D37" s="51">
        <f>+COUNTIF($H$10:H37,H37)</f>
        <v>20</v>
      </c>
      <c r="E37" s="51">
        <f t="shared" si="2"/>
        <v>0</v>
      </c>
      <c r="F37" s="51">
        <f t="shared" si="3"/>
        <v>0</v>
      </c>
      <c r="G37" s="169" t="str">
        <f t="shared" si="3"/>
        <v>Selecione uma opção:</v>
      </c>
      <c r="H37" s="188" t="str">
        <f>+IFERROR(IF(C37="N",H36,+VLOOKUP(COUNTIF($C$10:C37,"S"),Auxiliar!$B$4:$C$11,2,FALSE)),"")</f>
        <v/>
      </c>
      <c r="I37" s="182" t="str">
        <f>+IF(H37="","",VLOOKUP(D37,Orçamento!$B$12:$D$27,2,FALSE))</f>
        <v/>
      </c>
      <c r="J37" s="183" t="str">
        <f>+IF(I37="","",VLOOKUP($D37,Orçamento!$B$12:$F$27,2,FALSE)&amp;" - "&amp;VLOOKUP($D37,Orçamento!$B$12:$F$27,3,FALSE))</f>
        <v/>
      </c>
      <c r="K37" s="184" t="str">
        <f>+IF(H37="","",VLOOKUP($D37,Orçamento!$B$12:$F$27,5,FALSE))</f>
        <v/>
      </c>
      <c r="L37" s="309"/>
      <c r="M37" s="309"/>
      <c r="N37" s="309"/>
      <c r="O37" s="309"/>
      <c r="P37" s="310" t="str">
        <f t="shared" si="1"/>
        <v/>
      </c>
      <c r="Q37" s="187"/>
      <c r="R37" s="40"/>
    </row>
    <row r="38" spans="2:18" s="34" customFormat="1" ht="21" customHeight="1">
      <c r="B38" s="40"/>
      <c r="C38" s="51" t="str">
        <f>+IF(D37&gt;Operação!$G$32,"S","N")</f>
        <v>S</v>
      </c>
      <c r="D38" s="51">
        <f>+COUNTIF($H$10:H38,H38)</f>
        <v>21</v>
      </c>
      <c r="E38" s="51">
        <f t="shared" si="2"/>
        <v>0</v>
      </c>
      <c r="F38" s="51">
        <f t="shared" si="3"/>
        <v>0</v>
      </c>
      <c r="G38" s="169" t="str">
        <f t="shared" si="3"/>
        <v>Selecione uma opção:</v>
      </c>
      <c r="H38" s="188" t="str">
        <f>+IFERROR(IF(C38="N",H37,+VLOOKUP(COUNTIF($C$10:C38,"S"),Auxiliar!$B$4:$C$11,2,FALSE)),"")</f>
        <v/>
      </c>
      <c r="I38" s="182" t="str">
        <f>+IF(H38="","",VLOOKUP(D38,Orçamento!$B$12:$D$27,2,FALSE))</f>
        <v/>
      </c>
      <c r="J38" s="183" t="str">
        <f>+IF(I38="","",VLOOKUP($D38,Orçamento!$B$12:$F$27,2,FALSE)&amp;" - "&amp;VLOOKUP($D38,Orçamento!$B$12:$F$27,3,FALSE))</f>
        <v/>
      </c>
      <c r="K38" s="184" t="str">
        <f>+IF(H38="","",VLOOKUP($D38,Orçamento!$B$12:$F$27,5,FALSE))</f>
        <v/>
      </c>
      <c r="L38" s="309"/>
      <c r="M38" s="309"/>
      <c r="N38" s="309"/>
      <c r="O38" s="309"/>
      <c r="P38" s="310" t="str">
        <f t="shared" si="1"/>
        <v/>
      </c>
      <c r="Q38" s="187"/>
      <c r="R38" s="40"/>
    </row>
    <row r="39" spans="2:18" s="34" customFormat="1" ht="21" customHeight="1">
      <c r="B39" s="40"/>
      <c r="C39" s="51" t="str">
        <f>+IF(D38&gt;Operação!$G$32,"S","N")</f>
        <v>S</v>
      </c>
      <c r="D39" s="51">
        <f>+COUNTIF($H$10:H39,H39)</f>
        <v>22</v>
      </c>
      <c r="E39" s="51">
        <f t="shared" si="2"/>
        <v>0</v>
      </c>
      <c r="F39" s="51">
        <f t="shared" si="3"/>
        <v>0</v>
      </c>
      <c r="G39" s="169" t="str">
        <f t="shared" si="3"/>
        <v>Selecione uma opção:</v>
      </c>
      <c r="H39" s="188" t="str">
        <f>+IFERROR(IF(C39="N",H38,+VLOOKUP(COUNTIF($C$10:C39,"S"),Auxiliar!$B$4:$C$11,2,FALSE)),"")</f>
        <v/>
      </c>
      <c r="I39" s="182" t="str">
        <f>+IF(H39="","",VLOOKUP(D39,Orçamento!$B$12:$D$27,2,FALSE))</f>
        <v/>
      </c>
      <c r="J39" s="183" t="str">
        <f>+IF(I39="","",VLOOKUP($D39,Orçamento!$B$12:$F$27,2,FALSE)&amp;" - "&amp;VLOOKUP($D39,Orçamento!$B$12:$F$27,3,FALSE))</f>
        <v/>
      </c>
      <c r="K39" s="184" t="str">
        <f>+IF(H39="","",VLOOKUP($D39,Orçamento!$B$12:$F$27,5,FALSE))</f>
        <v/>
      </c>
      <c r="L39" s="309"/>
      <c r="M39" s="309"/>
      <c r="N39" s="309"/>
      <c r="O39" s="309"/>
      <c r="P39" s="310" t="str">
        <f t="shared" si="1"/>
        <v/>
      </c>
      <c r="Q39" s="187"/>
      <c r="R39" s="40"/>
    </row>
    <row r="40" spans="2:18" s="34" customFormat="1" ht="21" customHeight="1">
      <c r="B40" s="40"/>
      <c r="C40" s="51" t="str">
        <f>+IF(D39&gt;Operação!$G$32,"S","N")</f>
        <v>S</v>
      </c>
      <c r="D40" s="51">
        <f>+COUNTIF($H$10:H40,H40)</f>
        <v>23</v>
      </c>
      <c r="E40" s="51">
        <f t="shared" si="2"/>
        <v>0</v>
      </c>
      <c r="F40" s="51">
        <f t="shared" si="3"/>
        <v>0</v>
      </c>
      <c r="G40" s="169" t="str">
        <f t="shared" si="3"/>
        <v>Selecione uma opção:</v>
      </c>
      <c r="H40" s="188" t="str">
        <f>+IFERROR(IF(C40="N",H39,+VLOOKUP(COUNTIF($C$10:C40,"S"),Auxiliar!$B$4:$C$11,2,FALSE)),"")</f>
        <v/>
      </c>
      <c r="I40" s="182" t="str">
        <f>+IF(H40="","",VLOOKUP(D40,Orçamento!$B$12:$D$27,2,FALSE))</f>
        <v/>
      </c>
      <c r="J40" s="183" t="str">
        <f>+IF(I40="","",VLOOKUP($D40,Orçamento!$B$12:$F$27,2,FALSE)&amp;" - "&amp;VLOOKUP($D40,Orçamento!$B$12:$F$27,3,FALSE))</f>
        <v/>
      </c>
      <c r="K40" s="184" t="str">
        <f>+IF(H40="","",VLOOKUP($D40,Orçamento!$B$12:$F$27,5,FALSE))</f>
        <v/>
      </c>
      <c r="L40" s="309"/>
      <c r="M40" s="309"/>
      <c r="N40" s="309"/>
      <c r="O40" s="309"/>
      <c r="P40" s="310" t="str">
        <f t="shared" si="1"/>
        <v/>
      </c>
      <c r="Q40" s="187"/>
      <c r="R40" s="40"/>
    </row>
    <row r="41" spans="2:18" s="34" customFormat="1" ht="21" customHeight="1">
      <c r="B41" s="40"/>
      <c r="C41" s="51" t="str">
        <f>+IF(D40&gt;Operação!$G$32,"S","N")</f>
        <v>S</v>
      </c>
      <c r="D41" s="51">
        <f>+COUNTIF($H$10:H41,H41)</f>
        <v>24</v>
      </c>
      <c r="E41" s="51">
        <f t="shared" si="2"/>
        <v>0</v>
      </c>
      <c r="F41" s="51">
        <f t="shared" si="3"/>
        <v>0</v>
      </c>
      <c r="G41" s="169" t="str">
        <f t="shared" si="3"/>
        <v>Selecione uma opção:</v>
      </c>
      <c r="H41" s="188" t="str">
        <f>+IFERROR(IF(C41="N",H40,+VLOOKUP(COUNTIF($C$10:C41,"S"),Auxiliar!$B$4:$C$11,2,FALSE)),"")</f>
        <v/>
      </c>
      <c r="I41" s="182" t="str">
        <f>+IF(H41="","",VLOOKUP(D41,Orçamento!$B$12:$D$27,2,FALSE))</f>
        <v/>
      </c>
      <c r="J41" s="183" t="str">
        <f>+IF(I41="","",VLOOKUP($D41,Orçamento!$B$12:$F$27,2,FALSE)&amp;" - "&amp;VLOOKUP($D41,Orçamento!$B$12:$F$27,3,FALSE))</f>
        <v/>
      </c>
      <c r="K41" s="184" t="str">
        <f>+IF(H41="","",VLOOKUP($D41,Orçamento!$B$12:$F$27,5,FALSE))</f>
        <v/>
      </c>
      <c r="L41" s="309"/>
      <c r="M41" s="309"/>
      <c r="N41" s="309"/>
      <c r="O41" s="309"/>
      <c r="P41" s="310" t="str">
        <f t="shared" si="1"/>
        <v/>
      </c>
      <c r="Q41" s="187"/>
      <c r="R41" s="40"/>
    </row>
    <row r="42" spans="2:18" s="34" customFormat="1" ht="21" customHeight="1">
      <c r="B42" s="40"/>
      <c r="C42" s="51" t="str">
        <f>+IF(D41&gt;Operação!$G$32,"S","N")</f>
        <v>S</v>
      </c>
      <c r="D42" s="51">
        <f>+COUNTIF($H$10:H42,H42)</f>
        <v>25</v>
      </c>
      <c r="E42" s="51">
        <f t="shared" si="2"/>
        <v>0</v>
      </c>
      <c r="F42" s="51">
        <f t="shared" si="3"/>
        <v>0</v>
      </c>
      <c r="G42" s="169" t="str">
        <f t="shared" si="3"/>
        <v>Selecione uma opção:</v>
      </c>
      <c r="H42" s="188" t="str">
        <f>+IFERROR(IF(C42="N",H41,+VLOOKUP(COUNTIF($C$10:C42,"S"),Auxiliar!$B$4:$C$11,2,FALSE)),"")</f>
        <v/>
      </c>
      <c r="I42" s="182" t="str">
        <f>+IF(H42="","",VLOOKUP(D42,Orçamento!$B$12:$D$27,2,FALSE))</f>
        <v/>
      </c>
      <c r="J42" s="183" t="str">
        <f>+IF(I42="","",VLOOKUP($D42,Orçamento!$B$12:$F$27,2,FALSE)&amp;" - "&amp;VLOOKUP($D42,Orçamento!$B$12:$F$27,3,FALSE))</f>
        <v/>
      </c>
      <c r="K42" s="184" t="str">
        <f>+IF(H42="","",VLOOKUP($D42,Orçamento!$B$12:$F$27,5,FALSE))</f>
        <v/>
      </c>
      <c r="L42" s="309"/>
      <c r="M42" s="309"/>
      <c r="N42" s="309"/>
      <c r="O42" s="309"/>
      <c r="P42" s="310" t="str">
        <f t="shared" si="1"/>
        <v/>
      </c>
      <c r="Q42" s="187"/>
      <c r="R42" s="40"/>
    </row>
    <row r="43" spans="2:18" s="34" customFormat="1" ht="15.75" customHeight="1">
      <c r="B43" s="40"/>
      <c r="C43" s="51" t="str">
        <f>+IF(D42&gt;Operação!$G$32,"S","N")</f>
        <v>S</v>
      </c>
      <c r="D43" s="51">
        <f>+COUNTIF($H$10:H43,H43)</f>
        <v>26</v>
      </c>
      <c r="E43" s="51">
        <f t="shared" si="2"/>
        <v>0</v>
      </c>
      <c r="F43" s="51">
        <f t="shared" si="3"/>
        <v>0</v>
      </c>
      <c r="G43" s="169" t="str">
        <f t="shared" si="3"/>
        <v>Selecione uma opção:</v>
      </c>
      <c r="H43" s="188" t="str">
        <f>+IFERROR(IF(C43="N",H42,+VLOOKUP(COUNTIF($C$10:C43,"S"),Auxiliar!$B$4:$C$11,2,FALSE)),"")</f>
        <v/>
      </c>
      <c r="I43" s="182" t="str">
        <f>+IF(H43="","",VLOOKUP(D43,Orçamento!$B$12:$D$27,2,FALSE))</f>
        <v/>
      </c>
      <c r="J43" s="183" t="str">
        <f>+IF(I43="","",VLOOKUP($D43,Orçamento!$B$12:$F$27,2,FALSE)&amp;" - "&amp;VLOOKUP($D43,Orçamento!$B$12:$F$27,3,FALSE))</f>
        <v/>
      </c>
      <c r="K43" s="184" t="str">
        <f>+IF(H43="","",VLOOKUP($D43,Orçamento!$B$12:$F$27,5,FALSE))</f>
        <v/>
      </c>
      <c r="L43" s="309"/>
      <c r="M43" s="309"/>
      <c r="N43" s="309"/>
      <c r="O43" s="309"/>
      <c r="P43" s="310" t="str">
        <f t="shared" si="1"/>
        <v/>
      </c>
      <c r="Q43" s="187"/>
      <c r="R43" s="40"/>
    </row>
    <row r="44" spans="2:18" s="34" customFormat="1" ht="15.75" customHeight="1">
      <c r="B44" s="40"/>
      <c r="C44" s="51" t="str">
        <f>+IF(D43&gt;Operação!$G$32,"S","N")</f>
        <v>S</v>
      </c>
      <c r="D44" s="51">
        <f>+COUNTIF($H$10:H44,H44)</f>
        <v>27</v>
      </c>
      <c r="E44" s="51">
        <f t="shared" si="2"/>
        <v>0</v>
      </c>
      <c r="F44" s="51">
        <f t="shared" si="3"/>
        <v>0</v>
      </c>
      <c r="G44" s="169" t="str">
        <f t="shared" si="3"/>
        <v>Selecione uma opção:</v>
      </c>
      <c r="H44" s="188" t="str">
        <f>+IFERROR(IF(C44="N",H43,+VLOOKUP(COUNTIF($C$10:C44,"S"),Auxiliar!$B$4:$C$11,2,FALSE)),"")</f>
        <v/>
      </c>
      <c r="I44" s="182" t="str">
        <f>+IF(H44="","",VLOOKUP(D44,Orçamento!$B$12:$D$27,2,FALSE))</f>
        <v/>
      </c>
      <c r="J44" s="183" t="str">
        <f>+IF(I44="","",VLOOKUP($D44,Orçamento!$B$12:$F$27,2,FALSE)&amp;" - "&amp;VLOOKUP($D44,Orçamento!$B$12:$F$27,3,FALSE))</f>
        <v/>
      </c>
      <c r="K44" s="184" t="str">
        <f>+IF(H44="","",VLOOKUP($D44,Orçamento!$B$12:$F$27,5,FALSE))</f>
        <v/>
      </c>
      <c r="L44" s="309"/>
      <c r="M44" s="309"/>
      <c r="N44" s="309"/>
      <c r="O44" s="309"/>
      <c r="P44" s="310" t="str">
        <f t="shared" si="1"/>
        <v/>
      </c>
      <c r="Q44" s="187"/>
      <c r="R44" s="40"/>
    </row>
    <row r="45" spans="2:18" s="34" customFormat="1" ht="15.75" customHeight="1">
      <c r="B45" s="40"/>
      <c r="C45" s="51" t="str">
        <f>+IF(D44&gt;Operação!$G$32,"S","N")</f>
        <v>S</v>
      </c>
      <c r="D45" s="51">
        <f>+COUNTIF($H$10:H45,H45)</f>
        <v>28</v>
      </c>
      <c r="E45" s="51">
        <f t="shared" si="2"/>
        <v>0</v>
      </c>
      <c r="F45" s="51">
        <f t="shared" si="3"/>
        <v>0</v>
      </c>
      <c r="G45" s="169" t="str">
        <f t="shared" si="3"/>
        <v>Selecione uma opção:</v>
      </c>
      <c r="H45" s="188" t="str">
        <f>+IFERROR(IF(C45="N",H44,+VLOOKUP(COUNTIF($C$10:C45,"S"),Auxiliar!$B$4:$C$11,2,FALSE)),"")</f>
        <v/>
      </c>
      <c r="I45" s="182" t="str">
        <f>+IF(H45="","",VLOOKUP(D45,Orçamento!$B$12:$D$27,2,FALSE))</f>
        <v/>
      </c>
      <c r="J45" s="183" t="str">
        <f>+IF(I45="","",VLOOKUP($D45,Orçamento!$B$12:$F$27,2,FALSE)&amp;" - "&amp;VLOOKUP($D45,Orçamento!$B$12:$F$27,3,FALSE))</f>
        <v/>
      </c>
      <c r="K45" s="184" t="str">
        <f>+IF(H45="","",VLOOKUP($D45,Orçamento!$B$12:$F$27,5,FALSE))</f>
        <v/>
      </c>
      <c r="L45" s="309"/>
      <c r="M45" s="309"/>
      <c r="N45" s="309"/>
      <c r="O45" s="309"/>
      <c r="P45" s="310" t="str">
        <f t="shared" si="1"/>
        <v/>
      </c>
      <c r="Q45" s="187"/>
      <c r="R45" s="40"/>
    </row>
    <row r="46" spans="2:18" s="34" customFormat="1" ht="15.75" customHeight="1">
      <c r="B46" s="40"/>
      <c r="C46" s="51" t="str">
        <f>+IF(D45&gt;Operação!$G$32,"S","N")</f>
        <v>S</v>
      </c>
      <c r="D46" s="51">
        <f>+COUNTIF($H$10:H46,H46)</f>
        <v>29</v>
      </c>
      <c r="E46" s="51">
        <f t="shared" si="2"/>
        <v>0</v>
      </c>
      <c r="F46" s="51">
        <f t="shared" si="3"/>
        <v>0</v>
      </c>
      <c r="G46" s="169" t="str">
        <f t="shared" si="3"/>
        <v>Selecione uma opção:</v>
      </c>
      <c r="H46" s="188" t="str">
        <f>+IFERROR(IF(C46="N",H45,+VLOOKUP(COUNTIF($C$10:C46,"S"),Auxiliar!$B$4:$C$11,2,FALSE)),"")</f>
        <v/>
      </c>
      <c r="I46" s="182" t="str">
        <f>+IF(H46="","",VLOOKUP(D46,Orçamento!$B$12:$D$27,2,FALSE))</f>
        <v/>
      </c>
      <c r="J46" s="183" t="str">
        <f>+IF(I46="","",VLOOKUP($D46,Orçamento!$B$12:$F$27,2,FALSE)&amp;" - "&amp;VLOOKUP($D46,Orçamento!$B$12:$F$27,3,FALSE))</f>
        <v/>
      </c>
      <c r="K46" s="184" t="str">
        <f>+IF(H46="","",VLOOKUP($D46,Orçamento!$B$12:$F$27,5,FALSE))</f>
        <v/>
      </c>
      <c r="L46" s="309"/>
      <c r="M46" s="309"/>
      <c r="N46" s="309"/>
      <c r="O46" s="309"/>
      <c r="P46" s="310" t="str">
        <f t="shared" si="1"/>
        <v/>
      </c>
      <c r="Q46" s="187"/>
      <c r="R46" s="40"/>
    </row>
    <row r="47" spans="2:18" s="34" customFormat="1" ht="15.75" customHeight="1">
      <c r="B47" s="40"/>
      <c r="C47" s="51" t="str">
        <f>+IF(D46&gt;Operação!$G$32,"S","N")</f>
        <v>S</v>
      </c>
      <c r="D47" s="51">
        <f>+COUNTIF($H$10:H47,H47)</f>
        <v>30</v>
      </c>
      <c r="E47" s="51">
        <f t="shared" si="2"/>
        <v>0</v>
      </c>
      <c r="F47" s="51">
        <f t="shared" si="3"/>
        <v>0</v>
      </c>
      <c r="G47" s="169" t="str">
        <f t="shared" si="3"/>
        <v>Selecione uma opção:</v>
      </c>
      <c r="H47" s="188" t="str">
        <f>+IFERROR(IF(C47="N",H46,+VLOOKUP(COUNTIF($C$10:C47,"S"),Auxiliar!$B$4:$C$11,2,FALSE)),"")</f>
        <v/>
      </c>
      <c r="I47" s="182" t="str">
        <f>+IF(H47="","",VLOOKUP(D47,Orçamento!$B$12:$D$27,2,FALSE))</f>
        <v/>
      </c>
      <c r="J47" s="183" t="str">
        <f>+IF(I47="","",VLOOKUP($D47,Orçamento!$B$12:$F$27,2,FALSE)&amp;" - "&amp;VLOOKUP($D47,Orçamento!$B$12:$F$27,3,FALSE))</f>
        <v/>
      </c>
      <c r="K47" s="184" t="str">
        <f>+IF(H47="","",VLOOKUP($D47,Orçamento!$B$12:$F$27,5,FALSE))</f>
        <v/>
      </c>
      <c r="L47" s="309"/>
      <c r="M47" s="309"/>
      <c r="N47" s="309"/>
      <c r="O47" s="309"/>
      <c r="P47" s="310" t="str">
        <f t="shared" si="1"/>
        <v/>
      </c>
      <c r="Q47" s="187"/>
      <c r="R47" s="40"/>
    </row>
    <row r="48" spans="2:18" s="34" customFormat="1" ht="15.75" customHeight="1">
      <c r="B48" s="40"/>
      <c r="C48" s="51" t="str">
        <f>+IF(D47&gt;Operação!$G$32,"S","N")</f>
        <v>S</v>
      </c>
      <c r="D48" s="51">
        <f>+COUNTIF($H$10:H48,H48)</f>
        <v>31</v>
      </c>
      <c r="E48" s="51">
        <f t="shared" si="2"/>
        <v>0</v>
      </c>
      <c r="F48" s="51">
        <f t="shared" si="3"/>
        <v>0</v>
      </c>
      <c r="G48" s="169" t="str">
        <f t="shared" si="3"/>
        <v>Selecione uma opção:</v>
      </c>
      <c r="H48" s="188" t="str">
        <f>+IFERROR(IF(C48="N",H47,+VLOOKUP(COUNTIF($C$10:C48,"S"),Auxiliar!$B$4:$C$11,2,FALSE)),"")</f>
        <v/>
      </c>
      <c r="I48" s="182" t="str">
        <f>+IF(H48="","",VLOOKUP(D48,Orçamento!$B$12:$D$27,2,FALSE))</f>
        <v/>
      </c>
      <c r="J48" s="183" t="str">
        <f>+IF(I48="","",VLOOKUP($D48,Orçamento!$B$12:$F$27,2,FALSE)&amp;" - "&amp;VLOOKUP($D48,Orçamento!$B$12:$F$27,3,FALSE))</f>
        <v/>
      </c>
      <c r="K48" s="184" t="str">
        <f>+IF(H48="","",VLOOKUP($D48,Orçamento!$B$12:$F$27,5,FALSE))</f>
        <v/>
      </c>
      <c r="L48" s="309"/>
      <c r="M48" s="309"/>
      <c r="N48" s="309"/>
      <c r="O48" s="309"/>
      <c r="P48" s="310" t="str">
        <f t="shared" si="1"/>
        <v/>
      </c>
      <c r="Q48" s="187"/>
      <c r="R48" s="40"/>
    </row>
    <row r="49" spans="2:18" s="34" customFormat="1" ht="15.75" customHeight="1">
      <c r="B49" s="40"/>
      <c r="C49" s="51" t="str">
        <f>+IF(D48&gt;Operação!$G$32,"S","N")</f>
        <v>S</v>
      </c>
      <c r="D49" s="51">
        <f>+COUNTIF($H$10:H49,H49)</f>
        <v>32</v>
      </c>
      <c r="E49" s="51">
        <f t="shared" si="2"/>
        <v>0</v>
      </c>
      <c r="F49" s="51">
        <f t="shared" si="3"/>
        <v>0</v>
      </c>
      <c r="G49" s="169" t="str">
        <f t="shared" si="3"/>
        <v>Selecione uma opção:</v>
      </c>
      <c r="H49" s="188" t="str">
        <f>+IFERROR(IF(C49="N",H48,+VLOOKUP(COUNTIF($C$10:C49,"S"),Auxiliar!$B$4:$C$11,2,FALSE)),"")</f>
        <v/>
      </c>
      <c r="I49" s="182" t="str">
        <f>+IF(H49="","",VLOOKUP(D49,Orçamento!$B$12:$D$27,2,FALSE))</f>
        <v/>
      </c>
      <c r="J49" s="183" t="str">
        <f>+IF(I49="","",VLOOKUP($D49,Orçamento!$B$12:$F$27,2,FALSE)&amp;" - "&amp;VLOOKUP($D49,Orçamento!$B$12:$F$27,3,FALSE))</f>
        <v/>
      </c>
      <c r="K49" s="184" t="str">
        <f>+IF(H49="","",VLOOKUP($D49,Orçamento!$B$12:$F$27,5,FALSE))</f>
        <v/>
      </c>
      <c r="L49" s="309"/>
      <c r="M49" s="309"/>
      <c r="N49" s="309"/>
      <c r="O49" s="309"/>
      <c r="P49" s="310" t="str">
        <f t="shared" si="1"/>
        <v/>
      </c>
      <c r="Q49" s="187"/>
      <c r="R49" s="40"/>
    </row>
    <row r="50" spans="2:18" s="34" customFormat="1" ht="15.75" customHeight="1">
      <c r="B50" s="40"/>
      <c r="C50" s="51" t="str">
        <f>+IF(D49&gt;Operação!$G$32,"S","N")</f>
        <v>S</v>
      </c>
      <c r="D50" s="51">
        <f>+COUNTIF($H$10:H50,H50)</f>
        <v>33</v>
      </c>
      <c r="E50" s="51">
        <f t="shared" si="2"/>
        <v>0</v>
      </c>
      <c r="F50" s="51">
        <f t="shared" si="3"/>
        <v>0</v>
      </c>
      <c r="G50" s="169" t="str">
        <f t="shared" si="3"/>
        <v>Selecione uma opção:</v>
      </c>
      <c r="H50" s="188" t="str">
        <f>+IFERROR(IF(C50="N",H49,+VLOOKUP(COUNTIF($C$10:C50,"S"),Auxiliar!$B$4:$C$11,2,FALSE)),"")</f>
        <v/>
      </c>
      <c r="I50" s="182" t="str">
        <f>+IF(H50="","",VLOOKUP(D50,Orçamento!$B$12:$D$27,2,FALSE))</f>
        <v/>
      </c>
      <c r="J50" s="183" t="str">
        <f>+IF(I50="","",VLOOKUP($D50,Orçamento!$B$12:$F$27,2,FALSE)&amp;" - "&amp;VLOOKUP($D50,Orçamento!$B$12:$F$27,3,FALSE))</f>
        <v/>
      </c>
      <c r="K50" s="184" t="str">
        <f>+IF(H50="","",VLOOKUP($D50,Orçamento!$B$12:$F$27,5,FALSE))</f>
        <v/>
      </c>
      <c r="L50" s="309"/>
      <c r="M50" s="309"/>
      <c r="N50" s="309"/>
      <c r="O50" s="309"/>
      <c r="P50" s="310" t="str">
        <f t="shared" si="1"/>
        <v/>
      </c>
      <c r="Q50" s="187"/>
      <c r="R50" s="40"/>
    </row>
    <row r="51" spans="2:18" s="34" customFormat="1" ht="15.75" customHeight="1">
      <c r="B51" s="40"/>
      <c r="C51" s="51" t="str">
        <f>+IF(D50&gt;Operação!$G$32,"S","N")</f>
        <v>S</v>
      </c>
      <c r="D51" s="51">
        <f>+COUNTIF($H$10:H51,H51)</f>
        <v>34</v>
      </c>
      <c r="E51" s="51">
        <f t="shared" si="2"/>
        <v>0</v>
      </c>
      <c r="F51" s="51">
        <f t="shared" si="3"/>
        <v>0</v>
      </c>
      <c r="G51" s="169" t="str">
        <f t="shared" si="3"/>
        <v>Selecione uma opção:</v>
      </c>
      <c r="H51" s="188" t="str">
        <f>+IFERROR(IF(C51="N",H50,+VLOOKUP(COUNTIF($C$10:C51,"S"),Auxiliar!$B$4:$C$11,2,FALSE)),"")</f>
        <v/>
      </c>
      <c r="I51" s="182" t="str">
        <f>+IF(H51="","",VLOOKUP(D51,Orçamento!$B$12:$D$27,2,FALSE))</f>
        <v/>
      </c>
      <c r="J51" s="183" t="str">
        <f>+IF(I51="","",VLOOKUP($D51,Orçamento!$B$12:$F$27,2,FALSE)&amp;" - "&amp;VLOOKUP($D51,Orçamento!$B$12:$F$27,3,FALSE))</f>
        <v/>
      </c>
      <c r="K51" s="184" t="str">
        <f>+IF(H51="","",VLOOKUP($D51,Orçamento!$B$12:$F$27,5,FALSE))</f>
        <v/>
      </c>
      <c r="L51" s="309"/>
      <c r="M51" s="309"/>
      <c r="N51" s="309"/>
      <c r="O51" s="309"/>
      <c r="P51" s="310" t="str">
        <f t="shared" si="1"/>
        <v/>
      </c>
      <c r="Q51" s="187"/>
      <c r="R51" s="40"/>
    </row>
    <row r="52" spans="2:18" s="34" customFormat="1" ht="15.75" customHeight="1">
      <c r="B52" s="40"/>
      <c r="C52" s="51" t="str">
        <f>+IF(D51&gt;Operação!$G$32,"S","N")</f>
        <v>S</v>
      </c>
      <c r="D52" s="51">
        <f>+COUNTIF($H$10:H52,H52)</f>
        <v>35</v>
      </c>
      <c r="E52" s="51">
        <f t="shared" si="2"/>
        <v>0</v>
      </c>
      <c r="F52" s="51">
        <f t="shared" si="3"/>
        <v>0</v>
      </c>
      <c r="G52" s="169" t="str">
        <f t="shared" si="3"/>
        <v>Selecione uma opção:</v>
      </c>
      <c r="H52" s="188" t="str">
        <f>+IFERROR(IF(C52="N",H51,+VLOOKUP(COUNTIF($C$10:C52,"S"),Auxiliar!$B$4:$C$11,2,FALSE)),"")</f>
        <v/>
      </c>
      <c r="I52" s="182" t="str">
        <f>+IF(H52="","",VLOOKUP(D52,Orçamento!$B$12:$D$27,2,FALSE))</f>
        <v/>
      </c>
      <c r="J52" s="183" t="str">
        <f>+IF(I52="","",VLOOKUP($D52,Orçamento!$B$12:$F$27,2,FALSE)&amp;" - "&amp;VLOOKUP($D52,Orçamento!$B$12:$F$27,3,FALSE))</f>
        <v/>
      </c>
      <c r="K52" s="184" t="str">
        <f>+IF(H52="","",VLOOKUP($D52,Orçamento!$B$12:$F$27,5,FALSE))</f>
        <v/>
      </c>
      <c r="L52" s="309"/>
      <c r="M52" s="309"/>
      <c r="N52" s="309"/>
      <c r="O52" s="309"/>
      <c r="P52" s="310" t="str">
        <f t="shared" si="1"/>
        <v/>
      </c>
      <c r="Q52" s="187"/>
      <c r="R52" s="40"/>
    </row>
    <row r="53" spans="2:18" s="34" customFormat="1" ht="15.75" customHeight="1">
      <c r="B53" s="40"/>
      <c r="C53" s="51" t="str">
        <f>+IF(D52&gt;Operação!$G$32,"S","N")</f>
        <v>S</v>
      </c>
      <c r="D53" s="51">
        <f>+COUNTIF($H$10:H53,H53)</f>
        <v>36</v>
      </c>
      <c r="E53" s="51">
        <f t="shared" si="2"/>
        <v>0</v>
      </c>
      <c r="F53" s="51">
        <f t="shared" si="3"/>
        <v>0</v>
      </c>
      <c r="G53" s="169" t="str">
        <f t="shared" si="3"/>
        <v>Selecione uma opção:</v>
      </c>
      <c r="H53" s="188" t="str">
        <f>+IFERROR(IF(C53="N",H52,+VLOOKUP(COUNTIF($C$10:C53,"S"),Auxiliar!$B$4:$C$11,2,FALSE)),"")</f>
        <v/>
      </c>
      <c r="I53" s="182" t="str">
        <f>+IF(H53="","",VLOOKUP(D53,Orçamento!$B$12:$D$27,2,FALSE))</f>
        <v/>
      </c>
      <c r="J53" s="183" t="str">
        <f>+IF(I53="","",VLOOKUP($D53,Orçamento!$B$12:$F$27,2,FALSE)&amp;" - "&amp;VLOOKUP($D53,Orçamento!$B$12:$F$27,3,FALSE))</f>
        <v/>
      </c>
      <c r="K53" s="184" t="str">
        <f>+IF(H53="","",VLOOKUP($D53,Orçamento!$B$12:$F$27,5,FALSE))</f>
        <v/>
      </c>
      <c r="L53" s="309"/>
      <c r="M53" s="309"/>
      <c r="N53" s="309"/>
      <c r="O53" s="309"/>
      <c r="P53" s="310" t="str">
        <f t="shared" si="1"/>
        <v/>
      </c>
      <c r="Q53" s="187"/>
      <c r="R53" s="40"/>
    </row>
    <row r="54" spans="2:18" s="34" customFormat="1" ht="15.75" customHeight="1">
      <c r="B54" s="40"/>
      <c r="C54" s="51" t="str">
        <f>+IF(D53&gt;Operação!$G$32,"S","N")</f>
        <v>S</v>
      </c>
      <c r="D54" s="51">
        <f>+COUNTIF($H$10:H54,H54)</f>
        <v>37</v>
      </c>
      <c r="E54" s="51">
        <f t="shared" si="2"/>
        <v>0</v>
      </c>
      <c r="F54" s="51">
        <f t="shared" si="3"/>
        <v>0</v>
      </c>
      <c r="G54" s="169" t="str">
        <f t="shared" si="3"/>
        <v>Selecione uma opção:</v>
      </c>
      <c r="H54" s="188" t="str">
        <f>+IFERROR(IF(C54="N",H53,+VLOOKUP(COUNTIF($C$10:C54,"S"),Auxiliar!$B$4:$C$11,2,FALSE)),"")</f>
        <v/>
      </c>
      <c r="I54" s="182" t="str">
        <f>+IF(H54="","",VLOOKUP(D54,Orçamento!$B$12:$D$27,2,FALSE))</f>
        <v/>
      </c>
      <c r="J54" s="183" t="str">
        <f>+IF(I54="","",VLOOKUP($D54,Orçamento!$B$12:$F$27,2,FALSE)&amp;" - "&amp;VLOOKUP($D54,Orçamento!$B$12:$F$27,3,FALSE))</f>
        <v/>
      </c>
      <c r="K54" s="184" t="str">
        <f>+IF(H54="","",VLOOKUP($D54,Orçamento!$B$12:$F$27,5,FALSE))</f>
        <v/>
      </c>
      <c r="L54" s="309"/>
      <c r="M54" s="309"/>
      <c r="N54" s="309"/>
      <c r="O54" s="309"/>
      <c r="P54" s="310" t="str">
        <f t="shared" si="1"/>
        <v/>
      </c>
      <c r="Q54" s="187"/>
      <c r="R54" s="40"/>
    </row>
    <row r="55" spans="2:18" s="34" customFormat="1" ht="15.75" customHeight="1">
      <c r="B55" s="40"/>
      <c r="C55" s="51" t="str">
        <f>+IF(D54&gt;Operação!$G$32,"S","N")</f>
        <v>S</v>
      </c>
      <c r="D55" s="51">
        <f>+COUNTIF($H$10:H55,H55)</f>
        <v>38</v>
      </c>
      <c r="E55" s="51">
        <f t="shared" si="2"/>
        <v>0</v>
      </c>
      <c r="F55" s="51">
        <f t="shared" si="3"/>
        <v>0</v>
      </c>
      <c r="G55" s="169" t="str">
        <f t="shared" si="3"/>
        <v>Selecione uma opção:</v>
      </c>
      <c r="H55" s="188" t="str">
        <f>+IFERROR(IF(C55="N",H54,+VLOOKUP(COUNTIF($C$10:C55,"S"),Auxiliar!$B$4:$C$11,2,FALSE)),"")</f>
        <v/>
      </c>
      <c r="I55" s="182" t="str">
        <f>+IF(H55="","",VLOOKUP(D55,Orçamento!$B$12:$D$27,2,FALSE))</f>
        <v/>
      </c>
      <c r="J55" s="183" t="str">
        <f>+IF(I55="","",VLOOKUP($D55,Orçamento!$B$12:$F$27,2,FALSE)&amp;" - "&amp;VLOOKUP($D55,Orçamento!$B$12:$F$27,3,FALSE))</f>
        <v/>
      </c>
      <c r="K55" s="184" t="str">
        <f>+IF(H55="","",VLOOKUP($D55,Orçamento!$B$12:$F$27,5,FALSE))</f>
        <v/>
      </c>
      <c r="L55" s="309"/>
      <c r="M55" s="309"/>
      <c r="N55" s="309"/>
      <c r="O55" s="309"/>
      <c r="P55" s="310" t="str">
        <f t="shared" si="1"/>
        <v/>
      </c>
      <c r="Q55" s="187"/>
      <c r="R55" s="40"/>
    </row>
    <row r="56" spans="2:18" s="34" customFormat="1" ht="15.75" customHeight="1">
      <c r="B56" s="40"/>
      <c r="C56" s="51" t="str">
        <f>+IF(D55&gt;Operação!$G$32,"S","N")</f>
        <v>S</v>
      </c>
      <c r="D56" s="51">
        <f>+COUNTIF($H$10:H56,H56)</f>
        <v>39</v>
      </c>
      <c r="E56" s="51">
        <f t="shared" si="2"/>
        <v>0</v>
      </c>
      <c r="F56" s="51">
        <f t="shared" si="3"/>
        <v>0</v>
      </c>
      <c r="G56" s="169" t="str">
        <f t="shared" si="3"/>
        <v>Selecione uma opção:</v>
      </c>
      <c r="H56" s="188" t="str">
        <f>+IFERROR(IF(C56="N",H55,+VLOOKUP(COUNTIF($C$10:C56,"S"),Auxiliar!$B$4:$C$11,2,FALSE)),"")</f>
        <v/>
      </c>
      <c r="I56" s="182" t="str">
        <f>+IF(H56="","",VLOOKUP(D56,Orçamento!$B$12:$D$27,2,FALSE))</f>
        <v/>
      </c>
      <c r="J56" s="183" t="str">
        <f>+IF(I56="","",VLOOKUP($D56,Orçamento!$B$12:$F$27,2,FALSE)&amp;" - "&amp;VLOOKUP($D56,Orçamento!$B$12:$F$27,3,FALSE))</f>
        <v/>
      </c>
      <c r="K56" s="184" t="str">
        <f>+IF(H56="","",VLOOKUP($D56,Orçamento!$B$12:$F$27,5,FALSE))</f>
        <v/>
      </c>
      <c r="L56" s="309"/>
      <c r="M56" s="309"/>
      <c r="N56" s="309"/>
      <c r="O56" s="309"/>
      <c r="P56" s="310" t="str">
        <f t="shared" si="1"/>
        <v/>
      </c>
      <c r="Q56" s="187"/>
      <c r="R56" s="40"/>
    </row>
    <row r="57" spans="2:18" s="34" customFormat="1" ht="15.75" customHeight="1">
      <c r="B57" s="40"/>
      <c r="C57" s="51" t="str">
        <f>+IF(D56&gt;Operação!$G$32,"S","N")</f>
        <v>S</v>
      </c>
      <c r="D57" s="51">
        <f>+COUNTIF($H$10:H57,H57)</f>
        <v>40</v>
      </c>
      <c r="E57" s="51">
        <f t="shared" si="2"/>
        <v>0</v>
      </c>
      <c r="F57" s="51">
        <f t="shared" si="3"/>
        <v>0</v>
      </c>
      <c r="G57" s="169" t="str">
        <f t="shared" si="3"/>
        <v>Selecione uma opção:</v>
      </c>
      <c r="H57" s="188" t="str">
        <f>+IFERROR(IF(C57="N",H56,+VLOOKUP(COUNTIF($C$10:C57,"S"),Auxiliar!$B$4:$C$11,2,FALSE)),"")</f>
        <v/>
      </c>
      <c r="I57" s="182" t="str">
        <f>+IF(H57="","",VLOOKUP(D57,Orçamento!$B$12:$D$27,2,FALSE))</f>
        <v/>
      </c>
      <c r="J57" s="183" t="str">
        <f>+IF(I57="","",VLOOKUP($D57,Orçamento!$B$12:$F$27,2,FALSE)&amp;" - "&amp;VLOOKUP($D57,Orçamento!$B$12:$F$27,3,FALSE))</f>
        <v/>
      </c>
      <c r="K57" s="184" t="str">
        <f>+IF(H57="","",VLOOKUP($D57,Orçamento!$B$12:$F$27,5,FALSE))</f>
        <v/>
      </c>
      <c r="L57" s="309"/>
      <c r="M57" s="309"/>
      <c r="N57" s="309"/>
      <c r="O57" s="309"/>
      <c r="P57" s="310" t="str">
        <f t="shared" si="1"/>
        <v/>
      </c>
      <c r="Q57" s="187"/>
      <c r="R57" s="40"/>
    </row>
    <row r="58" spans="2:18" s="34" customFormat="1" ht="15.75" customHeight="1">
      <c r="B58" s="40"/>
      <c r="C58" s="51" t="str">
        <f>+IF(D57&gt;Operação!$G$32,"S","N")</f>
        <v>S</v>
      </c>
      <c r="D58" s="51">
        <f>+COUNTIF($H$10:H58,H58)</f>
        <v>41</v>
      </c>
      <c r="E58" s="51">
        <f t="shared" si="2"/>
        <v>0</v>
      </c>
      <c r="F58" s="51">
        <f t="shared" si="3"/>
        <v>0</v>
      </c>
      <c r="G58" s="169" t="str">
        <f t="shared" si="3"/>
        <v>Selecione uma opção:</v>
      </c>
      <c r="H58" s="188" t="str">
        <f>+IFERROR(IF(C58="N",H57,+VLOOKUP(COUNTIF($C$10:C58,"S"),Auxiliar!$B$4:$C$11,2,FALSE)),"")</f>
        <v/>
      </c>
      <c r="I58" s="182" t="str">
        <f>+IF(H58="","",VLOOKUP(D58,Orçamento!$B$12:$D$27,2,FALSE))</f>
        <v/>
      </c>
      <c r="J58" s="183" t="str">
        <f>+IF(I58="","",VLOOKUP($D58,Orçamento!$B$12:$F$27,2,FALSE)&amp;" - "&amp;VLOOKUP($D58,Orçamento!$B$12:$F$27,3,FALSE))</f>
        <v/>
      </c>
      <c r="K58" s="184" t="str">
        <f>+IF(H58="","",VLOOKUP($D58,Orçamento!$B$12:$F$27,5,FALSE))</f>
        <v/>
      </c>
      <c r="L58" s="309"/>
      <c r="M58" s="309"/>
      <c r="N58" s="309"/>
      <c r="O58" s="309"/>
      <c r="P58" s="310" t="str">
        <f t="shared" si="1"/>
        <v/>
      </c>
      <c r="Q58" s="187"/>
      <c r="R58" s="40"/>
    </row>
    <row r="59" spans="2:18" s="34" customFormat="1" ht="15.75" customHeight="1">
      <c r="B59" s="40"/>
      <c r="C59" s="51" t="str">
        <f>+IF(D58&gt;Operação!$G$32,"S","N")</f>
        <v>S</v>
      </c>
      <c r="D59" s="51">
        <f>+COUNTIF($H$10:H59,H59)</f>
        <v>42</v>
      </c>
      <c r="E59" s="51">
        <f t="shared" si="2"/>
        <v>0</v>
      </c>
      <c r="F59" s="51">
        <f t="shared" si="3"/>
        <v>0</v>
      </c>
      <c r="G59" s="169" t="str">
        <f t="shared" si="3"/>
        <v>Selecione uma opção:</v>
      </c>
      <c r="H59" s="188" t="str">
        <f>+IFERROR(IF(C59="N",H58,+VLOOKUP(COUNTIF($C$10:C59,"S"),Auxiliar!$B$4:$C$11,2,FALSE)),"")</f>
        <v/>
      </c>
      <c r="I59" s="182" t="str">
        <f>+IF(H59="","",VLOOKUP(D59,Orçamento!$B$12:$D$27,2,FALSE))</f>
        <v/>
      </c>
      <c r="J59" s="183" t="str">
        <f>+IF(I59="","",VLOOKUP($D59,Orçamento!$B$12:$F$27,2,FALSE)&amp;" - "&amp;VLOOKUP($D59,Orçamento!$B$12:$F$27,3,FALSE))</f>
        <v/>
      </c>
      <c r="K59" s="184" t="str">
        <f>+IF(H59="","",VLOOKUP($D59,Orçamento!$B$12:$F$27,5,FALSE))</f>
        <v/>
      </c>
      <c r="L59" s="309"/>
      <c r="M59" s="309"/>
      <c r="N59" s="309"/>
      <c r="O59" s="309"/>
      <c r="P59" s="310" t="str">
        <f t="shared" si="1"/>
        <v/>
      </c>
      <c r="Q59" s="187"/>
      <c r="R59" s="40"/>
    </row>
    <row r="60" spans="2:18" s="34" customFormat="1" ht="15.75" customHeight="1">
      <c r="B60" s="40"/>
      <c r="C60" s="51" t="str">
        <f>+IF(D59&gt;Operação!$G$32,"S","N")</f>
        <v>S</v>
      </c>
      <c r="D60" s="51">
        <f>+COUNTIF($H$10:H60,H60)</f>
        <v>43</v>
      </c>
      <c r="E60" s="51">
        <f t="shared" si="2"/>
        <v>0</v>
      </c>
      <c r="F60" s="51">
        <f t="shared" si="3"/>
        <v>0</v>
      </c>
      <c r="G60" s="169" t="str">
        <f t="shared" si="3"/>
        <v>Selecione uma opção:</v>
      </c>
      <c r="H60" s="188" t="str">
        <f>+IFERROR(IF(C60="N",H59,+VLOOKUP(COUNTIF($C$10:C60,"S"),Auxiliar!$B$4:$C$11,2,FALSE)),"")</f>
        <v/>
      </c>
      <c r="I60" s="182" t="str">
        <f>+IF(H60="","",VLOOKUP(D60,Orçamento!$B$12:$D$27,2,FALSE))</f>
        <v/>
      </c>
      <c r="J60" s="183" t="str">
        <f>+IF(I60="","",VLOOKUP($D60,Orçamento!$B$12:$F$27,2,FALSE)&amp;" - "&amp;VLOOKUP($D60,Orçamento!$B$12:$F$27,3,FALSE))</f>
        <v/>
      </c>
      <c r="K60" s="184" t="str">
        <f>+IF(H60="","",VLOOKUP($D60,Orçamento!$B$12:$F$27,5,FALSE))</f>
        <v/>
      </c>
      <c r="L60" s="309"/>
      <c r="M60" s="309"/>
      <c r="N60" s="309"/>
      <c r="O60" s="309"/>
      <c r="P60" s="310" t="str">
        <f t="shared" si="1"/>
        <v/>
      </c>
      <c r="Q60" s="187"/>
      <c r="R60" s="40"/>
    </row>
    <row r="61" spans="2:18" s="34" customFormat="1" ht="15.75" customHeight="1">
      <c r="B61" s="40"/>
      <c r="C61" s="51" t="str">
        <f>+IF(D60&gt;Operação!$G$32,"S","N")</f>
        <v>S</v>
      </c>
      <c r="D61" s="51">
        <f>+COUNTIF($H$10:H61,H61)</f>
        <v>44</v>
      </c>
      <c r="E61" s="51">
        <f t="shared" si="2"/>
        <v>0</v>
      </c>
      <c r="F61" s="51">
        <f t="shared" si="3"/>
        <v>0</v>
      </c>
      <c r="G61" s="169" t="str">
        <f t="shared" si="3"/>
        <v>Selecione uma opção:</v>
      </c>
      <c r="H61" s="188" t="str">
        <f>+IFERROR(IF(C61="N",H60,+VLOOKUP(COUNTIF($C$10:C61,"S"),Auxiliar!$B$4:$C$11,2,FALSE)),"")</f>
        <v/>
      </c>
      <c r="I61" s="182" t="str">
        <f>+IF(H61="","",VLOOKUP(D61,Orçamento!$B$12:$D$27,2,FALSE))</f>
        <v/>
      </c>
      <c r="J61" s="183" t="str">
        <f>+IF(I61="","",VLOOKUP($D61,Orçamento!$B$12:$F$27,2,FALSE)&amp;" - "&amp;VLOOKUP($D61,Orçamento!$B$12:$F$27,3,FALSE))</f>
        <v/>
      </c>
      <c r="K61" s="184" t="str">
        <f>+IF(H61="","",VLOOKUP($D61,Orçamento!$B$12:$F$27,5,FALSE))</f>
        <v/>
      </c>
      <c r="L61" s="309"/>
      <c r="M61" s="309"/>
      <c r="N61" s="309"/>
      <c r="O61" s="309"/>
      <c r="P61" s="310" t="str">
        <f t="shared" si="1"/>
        <v/>
      </c>
      <c r="Q61" s="187"/>
      <c r="R61" s="40"/>
    </row>
    <row r="62" spans="2:18" s="34" customFormat="1" ht="15.75" customHeight="1">
      <c r="B62" s="40"/>
      <c r="C62" s="51" t="str">
        <f>+IF(D61&gt;Operação!$G$32,"S","N")</f>
        <v>S</v>
      </c>
      <c r="D62" s="51">
        <f>+COUNTIF($H$10:H62,H62)</f>
        <v>45</v>
      </c>
      <c r="E62" s="51">
        <f t="shared" si="2"/>
        <v>0</v>
      </c>
      <c r="F62" s="51">
        <f t="shared" si="3"/>
        <v>0</v>
      </c>
      <c r="G62" s="169" t="str">
        <f t="shared" si="3"/>
        <v>Selecione uma opção:</v>
      </c>
      <c r="H62" s="188" t="str">
        <f>+IFERROR(IF(C62="N",H61,+VLOOKUP(COUNTIF($C$10:C62,"S"),Auxiliar!$B$4:$C$11,2,FALSE)),"")</f>
        <v/>
      </c>
      <c r="I62" s="182" t="str">
        <f>+IF(H62="","",VLOOKUP(D62,Orçamento!$B$12:$D$27,2,FALSE))</f>
        <v/>
      </c>
      <c r="J62" s="183" t="str">
        <f>+IF(I62="","",VLOOKUP($D62,Orçamento!$B$12:$F$27,2,FALSE)&amp;" - "&amp;VLOOKUP($D62,Orçamento!$B$12:$F$27,3,FALSE))</f>
        <v/>
      </c>
      <c r="K62" s="184" t="str">
        <f>+IF(H62="","",VLOOKUP($D62,Orçamento!$B$12:$F$27,5,FALSE))</f>
        <v/>
      </c>
      <c r="L62" s="309"/>
      <c r="M62" s="309"/>
      <c r="N62" s="309"/>
      <c r="O62" s="309"/>
      <c r="P62" s="310" t="str">
        <f t="shared" si="1"/>
        <v/>
      </c>
      <c r="Q62" s="187"/>
      <c r="R62" s="40"/>
    </row>
    <row r="63" spans="2:18" s="34" customFormat="1" ht="15.75" customHeight="1">
      <c r="B63" s="40"/>
      <c r="C63" s="51" t="str">
        <f>+IF(D62&gt;Operação!$G$32,"S","N")</f>
        <v>S</v>
      </c>
      <c r="D63" s="51">
        <f>+COUNTIF($H$10:H63,H63)</f>
        <v>46</v>
      </c>
      <c r="E63" s="51">
        <f t="shared" si="2"/>
        <v>0</v>
      </c>
      <c r="F63" s="51">
        <f t="shared" si="3"/>
        <v>0</v>
      </c>
      <c r="G63" s="169" t="str">
        <f t="shared" si="3"/>
        <v>Selecione uma opção:</v>
      </c>
      <c r="H63" s="188" t="str">
        <f>+IFERROR(IF(C63="N",H62,+VLOOKUP(COUNTIF($C$10:C63,"S"),Auxiliar!$B$4:$C$11,2,FALSE)),"")</f>
        <v/>
      </c>
      <c r="I63" s="182" t="str">
        <f>+IF(H63="","",VLOOKUP(D63,Orçamento!$B$12:$D$27,2,FALSE))</f>
        <v/>
      </c>
      <c r="J63" s="183" t="str">
        <f>+IF(I63="","",VLOOKUP($D63,Orçamento!$B$12:$F$27,2,FALSE)&amp;" - "&amp;VLOOKUP($D63,Orçamento!$B$12:$F$27,3,FALSE))</f>
        <v/>
      </c>
      <c r="K63" s="184" t="str">
        <f>+IF(H63="","",VLOOKUP($D63,Orçamento!$B$12:$F$27,5,FALSE))</f>
        <v/>
      </c>
      <c r="L63" s="309"/>
      <c r="M63" s="309"/>
      <c r="N63" s="309"/>
      <c r="O63" s="309"/>
      <c r="P63" s="310" t="str">
        <f t="shared" si="1"/>
        <v/>
      </c>
      <c r="Q63" s="187"/>
      <c r="R63" s="40"/>
    </row>
    <row r="64" spans="2:18" s="34" customFormat="1" ht="15.75" customHeight="1">
      <c r="B64" s="40"/>
      <c r="C64" s="51" t="str">
        <f>+IF(D63&gt;Operação!$G$32,"S","N")</f>
        <v>S</v>
      </c>
      <c r="D64" s="51">
        <f>+COUNTIF($H$10:H64,H64)</f>
        <v>47</v>
      </c>
      <c r="E64" s="51">
        <f t="shared" si="2"/>
        <v>0</v>
      </c>
      <c r="F64" s="51">
        <f t="shared" si="3"/>
        <v>0</v>
      </c>
      <c r="G64" s="169" t="str">
        <f t="shared" si="3"/>
        <v>Selecione uma opção:</v>
      </c>
      <c r="H64" s="188" t="str">
        <f>+IFERROR(IF(C64="N",H63,+VLOOKUP(COUNTIF($C$10:C64,"S"),Auxiliar!$B$4:$C$11,2,FALSE)),"")</f>
        <v/>
      </c>
      <c r="I64" s="182" t="str">
        <f>+IF(H64="","",VLOOKUP(D64,Orçamento!$B$12:$D$27,2,FALSE))</f>
        <v/>
      </c>
      <c r="J64" s="183" t="str">
        <f>+IF(I64="","",VLOOKUP($D64,Orçamento!$B$12:$F$27,2,FALSE)&amp;" - "&amp;VLOOKUP($D64,Orçamento!$B$12:$F$27,3,FALSE))</f>
        <v/>
      </c>
      <c r="K64" s="184" t="str">
        <f>+IF(H64="","",VLOOKUP($D64,Orçamento!$B$12:$F$27,5,FALSE))</f>
        <v/>
      </c>
      <c r="L64" s="309"/>
      <c r="M64" s="309"/>
      <c r="N64" s="309"/>
      <c r="O64" s="309"/>
      <c r="P64" s="310" t="str">
        <f t="shared" si="1"/>
        <v/>
      </c>
      <c r="Q64" s="187"/>
      <c r="R64" s="40"/>
    </row>
    <row r="65" spans="2:20" s="34" customFormat="1" ht="15.75" customHeight="1">
      <c r="B65" s="40"/>
      <c r="C65" s="51" t="str">
        <f>+IF(D64&gt;Operação!$G$32,"S","N")</f>
        <v>S</v>
      </c>
      <c r="D65" s="51">
        <f>+COUNTIF($H$10:H65,H65)</f>
        <v>48</v>
      </c>
      <c r="E65" s="51">
        <f t="shared" si="2"/>
        <v>0</v>
      </c>
      <c r="F65" s="51">
        <f t="shared" si="3"/>
        <v>0</v>
      </c>
      <c r="G65" s="169" t="str">
        <f t="shared" si="3"/>
        <v>Selecione uma opção:</v>
      </c>
      <c r="H65" s="188" t="str">
        <f>+IFERROR(IF(C65="N",H64,+VLOOKUP(COUNTIF($C$10:C65,"S"),Auxiliar!$B$4:$C$11,2,FALSE)),"")</f>
        <v/>
      </c>
      <c r="I65" s="182" t="str">
        <f>+IF(H65="","",VLOOKUP(D65,Orçamento!$B$12:$D$27,2,FALSE))</f>
        <v/>
      </c>
      <c r="J65" s="183" t="str">
        <f>+IF(I65="","",VLOOKUP($D65,Orçamento!$B$12:$F$27,2,FALSE)&amp;" - "&amp;VLOOKUP($D65,Orçamento!$B$12:$F$27,3,FALSE))</f>
        <v/>
      </c>
      <c r="K65" s="184" t="str">
        <f>+IF(H65="","",VLOOKUP($D65,Orçamento!$B$12:$F$27,5,FALSE))</f>
        <v/>
      </c>
      <c r="L65" s="309"/>
      <c r="M65" s="309"/>
      <c r="N65" s="309"/>
      <c r="O65" s="309"/>
      <c r="P65" s="310" t="str">
        <f t="shared" si="1"/>
        <v/>
      </c>
      <c r="Q65" s="187"/>
      <c r="R65" s="40"/>
    </row>
    <row r="66" spans="2:20" s="34" customFormat="1" ht="15.75" customHeight="1">
      <c r="B66" s="40"/>
      <c r="C66" s="51" t="str">
        <f>+IF(D65&gt;Operação!$G$32,"S","N")</f>
        <v>S</v>
      </c>
      <c r="D66" s="51">
        <f>+COUNTIF($H$10:H66,H66)</f>
        <v>49</v>
      </c>
      <c r="E66" s="51">
        <f t="shared" si="2"/>
        <v>0</v>
      </c>
      <c r="F66" s="51">
        <f t="shared" si="3"/>
        <v>0</v>
      </c>
      <c r="G66" s="169" t="str">
        <f t="shared" si="3"/>
        <v>Selecione uma opção:</v>
      </c>
      <c r="H66" s="188" t="str">
        <f>+IFERROR(IF(C66="N",H65,+VLOOKUP(COUNTIF($C$10:C66,"S"),Auxiliar!$B$4:$C$11,2,FALSE)),"")</f>
        <v/>
      </c>
      <c r="I66" s="182" t="str">
        <f>+IF(H66="","",VLOOKUP(D66,Orçamento!$B$12:$D$27,2,FALSE))</f>
        <v/>
      </c>
      <c r="J66" s="183" t="str">
        <f>+IF(I66="","",VLOOKUP($D66,Orçamento!$B$12:$F$27,2,FALSE)&amp;" - "&amp;VLOOKUP($D66,Orçamento!$B$12:$F$27,3,FALSE))</f>
        <v/>
      </c>
      <c r="K66" s="184" t="str">
        <f>+IF(H66="","",VLOOKUP($D66,Orçamento!$B$12:$F$27,5,FALSE))</f>
        <v/>
      </c>
      <c r="L66" s="309"/>
      <c r="M66" s="309"/>
      <c r="N66" s="309"/>
      <c r="O66" s="309"/>
      <c r="P66" s="310" t="str">
        <f t="shared" si="1"/>
        <v/>
      </c>
      <c r="Q66" s="187"/>
      <c r="R66" s="40"/>
    </row>
    <row r="67" spans="2:20" s="34" customFormat="1" ht="15.75" customHeight="1">
      <c r="B67" s="40"/>
      <c r="C67" s="51" t="str">
        <f>+IF(D66&gt;Operação!$G$32,"S","N")</f>
        <v>S</v>
      </c>
      <c r="D67" s="51">
        <f>+COUNTIF($H$10:H67,H67)</f>
        <v>50</v>
      </c>
      <c r="E67" s="51">
        <f t="shared" si="2"/>
        <v>0</v>
      </c>
      <c r="F67" s="51">
        <f t="shared" si="3"/>
        <v>0</v>
      </c>
      <c r="G67" s="169" t="str">
        <f t="shared" si="3"/>
        <v>Selecione uma opção:</v>
      </c>
      <c r="H67" s="188" t="str">
        <f>+IFERROR(IF(C67="N",H66,+VLOOKUP(COUNTIF($C$10:C67,"S"),Auxiliar!$B$4:$C$11,2,FALSE)),"")</f>
        <v/>
      </c>
      <c r="I67" s="182" t="str">
        <f>+IF(H67="","",VLOOKUP(D67,Orçamento!$B$12:$D$27,2,FALSE))</f>
        <v/>
      </c>
      <c r="J67" s="183" t="str">
        <f>+IF(I67="","",VLOOKUP($D67,Orçamento!$B$12:$F$27,2,FALSE)&amp;" - "&amp;VLOOKUP($D67,Orçamento!$B$12:$F$27,3,FALSE))</f>
        <v/>
      </c>
      <c r="K67" s="184" t="str">
        <f>+IF(H67="","",VLOOKUP($D67,Orçamento!$B$12:$F$27,5,FALSE))</f>
        <v/>
      </c>
      <c r="L67" s="309"/>
      <c r="M67" s="309"/>
      <c r="N67" s="309"/>
      <c r="O67" s="309"/>
      <c r="P67" s="310" t="str">
        <f t="shared" si="1"/>
        <v/>
      </c>
      <c r="Q67" s="187"/>
      <c r="R67" s="40"/>
    </row>
    <row r="68" spans="2:20" s="34" customFormat="1" ht="15.75" customHeight="1">
      <c r="B68" s="40"/>
      <c r="C68" s="51" t="str">
        <f>+IF(D67&gt;Operação!$G$32,"S","N")</f>
        <v>S</v>
      </c>
      <c r="D68" s="51">
        <f>+COUNTIF($H$10:H68,H68)</f>
        <v>51</v>
      </c>
      <c r="E68" s="51">
        <f t="shared" si="2"/>
        <v>0</v>
      </c>
      <c r="F68" s="51">
        <f t="shared" si="3"/>
        <v>0</v>
      </c>
      <c r="G68" s="169" t="str">
        <f t="shared" si="3"/>
        <v>Selecione uma opção:</v>
      </c>
      <c r="H68" s="188" t="str">
        <f>+IFERROR(IF(C68="N",H67,+VLOOKUP(COUNTIF($C$10:C68,"S"),Auxiliar!$B$4:$C$11,2,FALSE)),"")</f>
        <v/>
      </c>
      <c r="I68" s="182" t="str">
        <f>+IF(H68="","",VLOOKUP(D68,Orçamento!$B$12:$D$27,2,FALSE))</f>
        <v/>
      </c>
      <c r="J68" s="183" t="str">
        <f>+IF(I68="","",VLOOKUP($D68,Orçamento!$B$12:$F$27,2,FALSE)&amp;" - "&amp;VLOOKUP($D68,Orçamento!$B$12:$F$27,3,FALSE))</f>
        <v/>
      </c>
      <c r="K68" s="184" t="str">
        <f>+IF(H68="","",VLOOKUP($D68,Orçamento!$B$12:$F$27,5,FALSE))</f>
        <v/>
      </c>
      <c r="L68" s="309"/>
      <c r="M68" s="309"/>
      <c r="N68" s="309"/>
      <c r="O68" s="309"/>
      <c r="P68" s="310" t="str">
        <f t="shared" si="1"/>
        <v/>
      </c>
      <c r="Q68" s="187"/>
      <c r="R68" s="40"/>
    </row>
    <row r="69" spans="2:20" s="34" customFormat="1" ht="15.75" customHeight="1">
      <c r="B69" s="40"/>
      <c r="C69" s="51" t="str">
        <f>+IF(D68&gt;Operação!$G$32,"S","N")</f>
        <v>S</v>
      </c>
      <c r="D69" s="51">
        <f>+COUNTIF($H$10:H69,H69)</f>
        <v>52</v>
      </c>
      <c r="E69" s="51">
        <f t="shared" si="2"/>
        <v>0</v>
      </c>
      <c r="F69" s="51">
        <f t="shared" si="3"/>
        <v>0</v>
      </c>
      <c r="G69" s="169" t="str">
        <f t="shared" si="3"/>
        <v>Selecione uma opção:</v>
      </c>
      <c r="H69" s="188" t="str">
        <f>+IFERROR(IF(C69="N",H68,+VLOOKUP(COUNTIF($C$10:C69,"S"),Auxiliar!$B$4:$C$11,2,FALSE)),"")</f>
        <v/>
      </c>
      <c r="I69" s="182" t="str">
        <f>+IF(H69="","",VLOOKUP(D69,Orçamento!$B$12:$D$27,2,FALSE))</f>
        <v/>
      </c>
      <c r="J69" s="183" t="str">
        <f>+IF(I69="","",VLOOKUP($D69,Orçamento!$B$12:$F$27,2,FALSE)&amp;" - "&amp;VLOOKUP($D69,Orçamento!$B$12:$F$27,3,FALSE))</f>
        <v/>
      </c>
      <c r="K69" s="184" t="str">
        <f>+IF(H69="","",VLOOKUP($D69,Orçamento!$B$12:$F$27,5,FALSE))</f>
        <v/>
      </c>
      <c r="L69" s="309"/>
      <c r="M69" s="309"/>
      <c r="N69" s="309"/>
      <c r="O69" s="309"/>
      <c r="P69" s="310" t="str">
        <f t="shared" si="1"/>
        <v/>
      </c>
      <c r="Q69" s="187"/>
      <c r="R69" s="40"/>
    </row>
    <row r="70" spans="2:20" s="34" customFormat="1" ht="15.75" customHeight="1">
      <c r="B70" s="40"/>
      <c r="C70" s="51" t="str">
        <f>+IF(D69&gt;Operação!$G$32,"S","N")</f>
        <v>S</v>
      </c>
      <c r="D70" s="51">
        <f>+COUNTIF($H$10:H70,H70)</f>
        <v>53</v>
      </c>
      <c r="E70" s="51">
        <f t="shared" si="2"/>
        <v>0</v>
      </c>
      <c r="F70" s="51">
        <f t="shared" si="3"/>
        <v>0</v>
      </c>
      <c r="G70" s="169" t="str">
        <f t="shared" si="3"/>
        <v>Selecione uma opção:</v>
      </c>
      <c r="H70" s="188" t="str">
        <f>+IFERROR(IF(C70="N",H69,+VLOOKUP(COUNTIF($C$10:C70,"S"),Auxiliar!$B$4:$C$11,2,FALSE)),"")</f>
        <v/>
      </c>
      <c r="I70" s="182" t="str">
        <f>+IF(H70="","",VLOOKUP(D70,Orçamento!$B$12:$D$27,2,FALSE))</f>
        <v/>
      </c>
      <c r="J70" s="183" t="str">
        <f>+IF(I70="","",VLOOKUP($D70,Orçamento!$B$12:$F$27,2,FALSE)&amp;" - "&amp;VLOOKUP($D70,Orçamento!$B$12:$F$27,3,FALSE))</f>
        <v/>
      </c>
      <c r="K70" s="184" t="str">
        <f>+IF(H70="","",VLOOKUP($D70,Orçamento!$B$12:$F$27,5,FALSE))</f>
        <v/>
      </c>
      <c r="L70" s="309"/>
      <c r="M70" s="309"/>
      <c r="N70" s="309"/>
      <c r="O70" s="309"/>
      <c r="P70" s="310" t="str">
        <f t="shared" si="1"/>
        <v/>
      </c>
      <c r="Q70" s="187"/>
      <c r="R70" s="40"/>
    </row>
    <row r="71" spans="2:20" s="34" customFormat="1" ht="15.75" customHeight="1">
      <c r="B71" s="40"/>
      <c r="C71" s="51" t="str">
        <f>+IF(D70&gt;Operação!$G$32,"S","N")</f>
        <v>S</v>
      </c>
      <c r="D71" s="51">
        <f>+COUNTIF($H$10:H71,H71)</f>
        <v>54</v>
      </c>
      <c r="E71" s="51">
        <f t="shared" si="2"/>
        <v>0</v>
      </c>
      <c r="F71" s="51">
        <f t="shared" si="3"/>
        <v>0</v>
      </c>
      <c r="G71" s="169" t="str">
        <f t="shared" si="3"/>
        <v>Selecione uma opção:</v>
      </c>
      <c r="H71" s="188" t="str">
        <f>+IFERROR(IF(C71="N",H70,+VLOOKUP(COUNTIF($C$10:C71,"S"),Auxiliar!$B$4:$C$11,2,FALSE)),"")</f>
        <v/>
      </c>
      <c r="I71" s="182" t="str">
        <f>+IF(H71="","",VLOOKUP(D71,Orçamento!$B$12:$D$27,2,FALSE))</f>
        <v/>
      </c>
      <c r="J71" s="183" t="str">
        <f>+IF(I71="","",VLOOKUP($D71,Orçamento!$B$12:$F$27,2,FALSE)&amp;" - "&amp;VLOOKUP($D71,Orçamento!$B$12:$F$27,3,FALSE))</f>
        <v/>
      </c>
      <c r="K71" s="184" t="str">
        <f>+IF(H71="","",VLOOKUP($D71,Orçamento!$B$12:$F$27,5,FALSE))</f>
        <v/>
      </c>
      <c r="L71" s="309"/>
      <c r="M71" s="309"/>
      <c r="N71" s="309"/>
      <c r="O71" s="309"/>
      <c r="P71" s="310" t="str">
        <f t="shared" si="1"/>
        <v/>
      </c>
      <c r="Q71" s="187"/>
      <c r="R71" s="40"/>
    </row>
    <row r="72" spans="2:20" s="34" customFormat="1" ht="15.75" customHeight="1">
      <c r="B72" s="40"/>
      <c r="C72" s="51" t="str">
        <f>+IF(D71&gt;Operação!$G$32,"S","N")</f>
        <v>S</v>
      </c>
      <c r="D72" s="51">
        <f>+COUNTIF($H$10:H72,H72)</f>
        <v>55</v>
      </c>
      <c r="E72" s="51">
        <f t="shared" si="2"/>
        <v>0</v>
      </c>
      <c r="F72" s="51">
        <f t="shared" si="3"/>
        <v>0</v>
      </c>
      <c r="G72" s="169" t="str">
        <f t="shared" si="3"/>
        <v>Selecione uma opção:</v>
      </c>
      <c r="H72" s="188" t="str">
        <f>+IFERROR(IF(C72="N",H71,+VLOOKUP(COUNTIF($C$10:C72,"S"),Auxiliar!$B$4:$C$11,2,FALSE)),"")</f>
        <v/>
      </c>
      <c r="I72" s="182" t="str">
        <f>+IF(H72="","",VLOOKUP(D72,Orçamento!$B$12:$D$27,2,FALSE))</f>
        <v/>
      </c>
      <c r="J72" s="183" t="str">
        <f>+IF(I72="","",VLOOKUP($D72,Orçamento!$B$12:$F$27,2,FALSE)&amp;" - "&amp;VLOOKUP($D72,Orçamento!$B$12:$F$27,3,FALSE))</f>
        <v/>
      </c>
      <c r="K72" s="184" t="str">
        <f>+IF(H72="","",VLOOKUP($D72,Orçamento!$B$12:$F$27,5,FALSE))</f>
        <v/>
      </c>
      <c r="L72" s="309"/>
      <c r="M72" s="309"/>
      <c r="N72" s="309"/>
      <c r="O72" s="309"/>
      <c r="P72" s="310" t="str">
        <f t="shared" si="1"/>
        <v/>
      </c>
      <c r="Q72" s="187"/>
      <c r="R72" s="40"/>
    </row>
    <row r="73" spans="2:20" s="34" customFormat="1" ht="15.75" customHeight="1">
      <c r="B73" s="40"/>
      <c r="C73" s="51" t="str">
        <f>+IF(D72&gt;Operação!$G$32,"S","N")</f>
        <v>S</v>
      </c>
      <c r="D73" s="51">
        <f>+COUNTIF($H$10:H73,H73)</f>
        <v>56</v>
      </c>
      <c r="E73" s="51">
        <f t="shared" si="2"/>
        <v>0</v>
      </c>
      <c r="F73" s="51">
        <f t="shared" si="3"/>
        <v>0</v>
      </c>
      <c r="G73" s="169" t="str">
        <f t="shared" si="3"/>
        <v>Selecione uma opção:</v>
      </c>
      <c r="H73" s="188" t="str">
        <f>+IFERROR(IF(C73="N",H72,+VLOOKUP(COUNTIF($C$10:C73,"S"),Auxiliar!$B$4:$C$11,2,FALSE)),"")</f>
        <v/>
      </c>
      <c r="I73" s="182" t="str">
        <f>+IF(H73="","",VLOOKUP(D73,Orçamento!$B$12:$D$27,2,FALSE))</f>
        <v/>
      </c>
      <c r="J73" s="183" t="str">
        <f>+IF(I73="","",VLOOKUP($D73,Orçamento!$B$12:$F$27,2,FALSE)&amp;" - "&amp;VLOOKUP($D73,Orçamento!$B$12:$F$27,3,FALSE))</f>
        <v/>
      </c>
      <c r="K73" s="184" t="str">
        <f>+IF(H73="","",VLOOKUP($D73,Orçamento!$B$12:$F$27,5,FALSE))</f>
        <v/>
      </c>
      <c r="L73" s="309"/>
      <c r="M73" s="309"/>
      <c r="N73" s="309"/>
      <c r="O73" s="309"/>
      <c r="P73" s="310" t="str">
        <f t="shared" si="1"/>
        <v/>
      </c>
      <c r="Q73" s="187"/>
      <c r="R73" s="40"/>
    </row>
    <row r="74" spans="2:20" s="34" customFormat="1" ht="15.75" customHeight="1">
      <c r="B74" s="40"/>
      <c r="C74" s="51" t="str">
        <f>+IF(D73&gt;Operação!$G$32,"S","N")</f>
        <v>S</v>
      </c>
      <c r="D74" s="51">
        <f>+COUNTIF($H$10:H74,H74)</f>
        <v>57</v>
      </c>
      <c r="E74" s="51">
        <f t="shared" si="2"/>
        <v>0</v>
      </c>
      <c r="F74" s="51">
        <f t="shared" si="3"/>
        <v>0</v>
      </c>
      <c r="G74" s="169" t="str">
        <f t="shared" si="3"/>
        <v>Selecione uma opção:</v>
      </c>
      <c r="H74" s="188" t="str">
        <f>+IFERROR(IF(C74="N",H73,+VLOOKUP(COUNTIF($C$10:C74,"S"),Auxiliar!$B$4:$C$11,2,FALSE)),"")</f>
        <v/>
      </c>
      <c r="I74" s="182" t="str">
        <f>+IF(H74="","",VLOOKUP(D74,Orçamento!$B$12:$D$27,2,FALSE))</f>
        <v/>
      </c>
      <c r="J74" s="183" t="str">
        <f>+IF(I74="","",VLOOKUP($D74,Orçamento!$B$12:$F$27,2,FALSE)&amp;" - "&amp;VLOOKUP($D74,Orçamento!$B$12:$F$27,3,FALSE))</f>
        <v/>
      </c>
      <c r="K74" s="184" t="str">
        <f>+IF(H74="","",VLOOKUP($D74,Orçamento!$B$12:$F$27,5,FALSE))</f>
        <v/>
      </c>
      <c r="L74" s="309"/>
      <c r="M74" s="309"/>
      <c r="N74" s="309"/>
      <c r="O74" s="309"/>
      <c r="P74" s="310" t="str">
        <f t="shared" si="1"/>
        <v/>
      </c>
      <c r="Q74" s="187"/>
      <c r="R74" s="40"/>
    </row>
    <row r="75" spans="2:20" s="34" customFormat="1" ht="15.75" customHeight="1">
      <c r="B75" s="40"/>
      <c r="C75" s="51" t="str">
        <f>+IF(D74&gt;Operação!$G$32,"S","N")</f>
        <v>S</v>
      </c>
      <c r="D75" s="51">
        <f>+COUNTIF($H$10:H75,H75)</f>
        <v>58</v>
      </c>
      <c r="E75" s="51">
        <f t="shared" si="2"/>
        <v>0</v>
      </c>
      <c r="F75" s="51">
        <f t="shared" si="3"/>
        <v>0</v>
      </c>
      <c r="G75" s="169" t="str">
        <f t="shared" si="3"/>
        <v>Selecione uma opção:</v>
      </c>
      <c r="H75" s="188" t="str">
        <f>+IFERROR(IF(C75="N",H74,+VLOOKUP(COUNTIF($C$10:C75,"S"),Auxiliar!$B$4:$C$11,2,FALSE)),"")</f>
        <v/>
      </c>
      <c r="I75" s="182" t="str">
        <f>+IF(H75="","",VLOOKUP(D75,Orçamento!$B$12:$D$27,2,FALSE))</f>
        <v/>
      </c>
      <c r="J75" s="183" t="str">
        <f>+IF(I75="","",VLOOKUP($D75,Orçamento!$B$12:$F$27,2,FALSE)&amp;" - "&amp;VLOOKUP($D75,Orçamento!$B$12:$F$27,3,FALSE))</f>
        <v/>
      </c>
      <c r="K75" s="184" t="str">
        <f>+IF(H75="","",VLOOKUP($D75,Orçamento!$B$12:$F$27,5,FALSE))</f>
        <v/>
      </c>
      <c r="L75" s="309"/>
      <c r="M75" s="309"/>
      <c r="N75" s="309"/>
      <c r="O75" s="309"/>
      <c r="P75" s="310" t="str">
        <f t="shared" ref="P75:P138" si="4">+IF(SUM(L75:O75)=0,"",SUM(L75:O75))</f>
        <v/>
      </c>
      <c r="Q75" s="187"/>
      <c r="R75" s="40"/>
    </row>
    <row r="76" spans="2:20" s="158" customFormat="1" ht="15.75" customHeight="1">
      <c r="B76" s="40"/>
      <c r="C76" s="51" t="str">
        <f>+IF(D75&gt;Operação!$G$32,"S","N")</f>
        <v>S</v>
      </c>
      <c r="D76" s="51">
        <f>+COUNTIF($H$10:H76,H76)</f>
        <v>59</v>
      </c>
      <c r="E76" s="51">
        <f t="shared" ref="E76:E139" si="5">+E75</f>
        <v>0</v>
      </c>
      <c r="F76" s="51">
        <f t="shared" ref="F76:G139" si="6">+F75</f>
        <v>0</v>
      </c>
      <c r="G76" s="169" t="str">
        <f t="shared" si="6"/>
        <v>Selecione uma opção:</v>
      </c>
      <c r="H76" s="188" t="str">
        <f>+IFERROR(IF(C76="N",H75,+VLOOKUP(COUNTIF($C$10:C76,"S"),Auxiliar!$B$4:$C$11,2,FALSE)),"")</f>
        <v/>
      </c>
      <c r="I76" s="182" t="str">
        <f>+IF(H76="","",VLOOKUP(D76,Orçamento!$B$12:$D$27,2,FALSE))</f>
        <v/>
      </c>
      <c r="J76" s="183" t="str">
        <f>+IF(I76="","",VLOOKUP($D76,Orçamento!$B$12:$F$27,2,FALSE)&amp;" - "&amp;VLOOKUP($D76,Orçamento!$B$12:$F$27,3,FALSE))</f>
        <v/>
      </c>
      <c r="K76" s="184" t="str">
        <f>+IF(H76="","",VLOOKUP($D76,Orçamento!$B$12:$F$27,5,FALSE))</f>
        <v/>
      </c>
      <c r="L76" s="309"/>
      <c r="M76" s="309"/>
      <c r="N76" s="309"/>
      <c r="O76" s="309"/>
      <c r="P76" s="310" t="str">
        <f t="shared" si="4"/>
        <v/>
      </c>
      <c r="Q76" s="187"/>
      <c r="R76" s="40"/>
      <c r="S76" s="34"/>
      <c r="T76" s="34"/>
    </row>
    <row r="77" spans="2:20" s="158" customFormat="1" ht="15.75" customHeight="1">
      <c r="B77" s="40"/>
      <c r="C77" s="51" t="str">
        <f>+IF(D76&gt;Operação!$G$32,"S","N")</f>
        <v>S</v>
      </c>
      <c r="D77" s="51">
        <f>+COUNTIF($H$10:H77,H77)</f>
        <v>60</v>
      </c>
      <c r="E77" s="51">
        <f t="shared" si="5"/>
        <v>0</v>
      </c>
      <c r="F77" s="51">
        <f t="shared" si="6"/>
        <v>0</v>
      </c>
      <c r="G77" s="169" t="str">
        <f t="shared" si="6"/>
        <v>Selecione uma opção:</v>
      </c>
      <c r="H77" s="188" t="str">
        <f>+IFERROR(IF(C77="N",H76,+VLOOKUP(COUNTIF($C$10:C77,"S"),Auxiliar!$B$4:$C$11,2,FALSE)),"")</f>
        <v/>
      </c>
      <c r="I77" s="182" t="str">
        <f>+IF(H77="","",VLOOKUP(D77,Orçamento!$B$12:$D$27,2,FALSE))</f>
        <v/>
      </c>
      <c r="J77" s="183" t="str">
        <f>+IF(I77="","",VLOOKUP($D77,Orçamento!$B$12:$F$27,2,FALSE)&amp;" - "&amp;VLOOKUP($D77,Orçamento!$B$12:$F$27,3,FALSE))</f>
        <v/>
      </c>
      <c r="K77" s="184" t="str">
        <f>+IF(H77="","",VLOOKUP($D77,Orçamento!$B$12:$F$27,5,FALSE))</f>
        <v/>
      </c>
      <c r="L77" s="309"/>
      <c r="M77" s="309"/>
      <c r="N77" s="309"/>
      <c r="O77" s="309"/>
      <c r="P77" s="310" t="str">
        <f t="shared" si="4"/>
        <v/>
      </c>
      <c r="Q77" s="187"/>
      <c r="R77" s="40"/>
      <c r="S77" s="34"/>
      <c r="T77" s="34"/>
    </row>
    <row r="78" spans="2:20" s="158" customFormat="1" ht="15.75" customHeight="1">
      <c r="B78" s="40"/>
      <c r="C78" s="51" t="str">
        <f>+IF(D77&gt;Operação!$G$32,"S","N")</f>
        <v>S</v>
      </c>
      <c r="D78" s="51">
        <f>+COUNTIF($H$10:H78,H78)</f>
        <v>61</v>
      </c>
      <c r="E78" s="51">
        <f t="shared" si="5"/>
        <v>0</v>
      </c>
      <c r="F78" s="51">
        <f t="shared" si="6"/>
        <v>0</v>
      </c>
      <c r="G78" s="169" t="str">
        <f t="shared" si="6"/>
        <v>Selecione uma opção:</v>
      </c>
      <c r="H78" s="188" t="str">
        <f>+IFERROR(IF(C78="N",H77,+VLOOKUP(COUNTIF($C$10:C78,"S"),Auxiliar!$B$4:$C$11,2,FALSE)),"")</f>
        <v/>
      </c>
      <c r="I78" s="182" t="str">
        <f>+IF(H78="","",VLOOKUP(D78,Orçamento!$B$12:$D$27,2,FALSE))</f>
        <v/>
      </c>
      <c r="J78" s="183" t="str">
        <f>+IF(I78="","",VLOOKUP($D78,Orçamento!$B$12:$F$27,2,FALSE)&amp;" - "&amp;VLOOKUP($D78,Orçamento!$B$12:$F$27,3,FALSE))</f>
        <v/>
      </c>
      <c r="K78" s="184" t="str">
        <f>+IF(H78="","",VLOOKUP($D78,Orçamento!$B$12:$F$27,5,FALSE))</f>
        <v/>
      </c>
      <c r="L78" s="309"/>
      <c r="M78" s="309"/>
      <c r="N78" s="309"/>
      <c r="O78" s="309"/>
      <c r="P78" s="310" t="str">
        <f t="shared" si="4"/>
        <v/>
      </c>
      <c r="Q78" s="187"/>
      <c r="R78" s="40"/>
      <c r="S78" s="34"/>
      <c r="T78" s="34"/>
    </row>
    <row r="79" spans="2:20" s="158" customFormat="1" ht="15.75" customHeight="1">
      <c r="B79" s="40"/>
      <c r="C79" s="51" t="str">
        <f>+IF(D78&gt;Operação!$G$32,"S","N")</f>
        <v>S</v>
      </c>
      <c r="D79" s="51">
        <f>+COUNTIF($H$10:H79,H79)</f>
        <v>62</v>
      </c>
      <c r="E79" s="51">
        <f t="shared" si="5"/>
        <v>0</v>
      </c>
      <c r="F79" s="51">
        <f t="shared" si="6"/>
        <v>0</v>
      </c>
      <c r="G79" s="169" t="str">
        <f t="shared" si="6"/>
        <v>Selecione uma opção:</v>
      </c>
      <c r="H79" s="188" t="str">
        <f>+IFERROR(IF(C79="N",H78,+VLOOKUP(COUNTIF($C$10:C79,"S"),Auxiliar!$B$4:$C$11,2,FALSE)),"")</f>
        <v/>
      </c>
      <c r="I79" s="182" t="str">
        <f>+IF(H79="","",VLOOKUP(D79,Orçamento!$B$12:$D$27,2,FALSE))</f>
        <v/>
      </c>
      <c r="J79" s="183" t="str">
        <f>+IF(I79="","",VLOOKUP($D79,Orçamento!$B$12:$F$27,2,FALSE)&amp;" - "&amp;VLOOKUP($D79,Orçamento!$B$12:$F$27,3,FALSE))</f>
        <v/>
      </c>
      <c r="K79" s="184" t="str">
        <f>+IF(H79="","",VLOOKUP($D79,Orçamento!$B$12:$F$27,5,FALSE))</f>
        <v/>
      </c>
      <c r="L79" s="309"/>
      <c r="M79" s="309"/>
      <c r="N79" s="309"/>
      <c r="O79" s="309"/>
      <c r="P79" s="310" t="str">
        <f t="shared" si="4"/>
        <v/>
      </c>
      <c r="Q79" s="187"/>
      <c r="R79" s="40"/>
      <c r="S79" s="34"/>
      <c r="T79" s="34"/>
    </row>
    <row r="80" spans="2:20" s="158" customFormat="1" ht="15.75" customHeight="1">
      <c r="B80" s="40"/>
      <c r="C80" s="51" t="str">
        <f>+IF(D79&gt;Operação!$G$32,"S","N")</f>
        <v>S</v>
      </c>
      <c r="D80" s="51">
        <f>+COUNTIF($H$10:H80,H80)</f>
        <v>63</v>
      </c>
      <c r="E80" s="51">
        <f t="shared" si="5"/>
        <v>0</v>
      </c>
      <c r="F80" s="51">
        <f t="shared" si="6"/>
        <v>0</v>
      </c>
      <c r="G80" s="169" t="str">
        <f t="shared" si="6"/>
        <v>Selecione uma opção:</v>
      </c>
      <c r="H80" s="188" t="str">
        <f>+IFERROR(IF(C80="N",H79,+VLOOKUP(COUNTIF($C$10:C80,"S"),Auxiliar!$B$4:$C$11,2,FALSE)),"")</f>
        <v/>
      </c>
      <c r="I80" s="182" t="str">
        <f>+IF(H80="","",VLOOKUP(D80,Orçamento!$B$12:$D$27,2,FALSE))</f>
        <v/>
      </c>
      <c r="J80" s="183" t="str">
        <f>+IF(I80="","",VLOOKUP($D80,Orçamento!$B$12:$F$27,2,FALSE)&amp;" - "&amp;VLOOKUP($D80,Orçamento!$B$12:$F$27,3,FALSE))</f>
        <v/>
      </c>
      <c r="K80" s="184" t="str">
        <f>+IF(H80="","",VLOOKUP($D80,Orçamento!$B$12:$F$27,5,FALSE))</f>
        <v/>
      </c>
      <c r="L80" s="309"/>
      <c r="M80" s="309"/>
      <c r="N80" s="309"/>
      <c r="O80" s="309"/>
      <c r="P80" s="310" t="str">
        <f t="shared" si="4"/>
        <v/>
      </c>
      <c r="Q80" s="187"/>
      <c r="R80" s="40"/>
      <c r="S80" s="34"/>
      <c r="T80" s="34"/>
    </row>
    <row r="81" spans="2:20" s="158" customFormat="1" ht="15.75" customHeight="1">
      <c r="B81" s="40"/>
      <c r="C81" s="51" t="str">
        <f>+IF(D80&gt;Operação!$G$32,"S","N")</f>
        <v>S</v>
      </c>
      <c r="D81" s="51">
        <f>+COUNTIF($H$10:H81,H81)</f>
        <v>64</v>
      </c>
      <c r="E81" s="51">
        <f t="shared" si="5"/>
        <v>0</v>
      </c>
      <c r="F81" s="51">
        <f t="shared" si="6"/>
        <v>0</v>
      </c>
      <c r="G81" s="169" t="str">
        <f t="shared" si="6"/>
        <v>Selecione uma opção:</v>
      </c>
      <c r="H81" s="188" t="str">
        <f>+IFERROR(IF(C81="N",H80,+VLOOKUP(COUNTIF($C$10:C81,"S"),Auxiliar!$B$4:$C$11,2,FALSE)),"")</f>
        <v/>
      </c>
      <c r="I81" s="182" t="str">
        <f>+IF(H81="","",VLOOKUP(D81,Orçamento!$B$12:$D$27,2,FALSE))</f>
        <v/>
      </c>
      <c r="J81" s="183" t="str">
        <f>+IF(I81="","",VLOOKUP($D81,Orçamento!$B$12:$F$27,2,FALSE)&amp;" - "&amp;VLOOKUP($D81,Orçamento!$B$12:$F$27,3,FALSE))</f>
        <v/>
      </c>
      <c r="K81" s="184" t="str">
        <f>+IF(H81="","",VLOOKUP($D81,Orçamento!$B$12:$F$27,5,FALSE))</f>
        <v/>
      </c>
      <c r="L81" s="309"/>
      <c r="M81" s="309"/>
      <c r="N81" s="309"/>
      <c r="O81" s="309"/>
      <c r="P81" s="310" t="str">
        <f t="shared" si="4"/>
        <v/>
      </c>
      <c r="Q81" s="187"/>
      <c r="R81" s="40"/>
      <c r="S81" s="34"/>
      <c r="T81" s="34"/>
    </row>
    <row r="82" spans="2:20" s="158" customFormat="1" ht="15.75" customHeight="1">
      <c r="B82" s="40"/>
      <c r="C82" s="51" t="str">
        <f>+IF(D81&gt;Operação!$G$32,"S","N")</f>
        <v>S</v>
      </c>
      <c r="D82" s="51">
        <f>+COUNTIF($H$10:H82,H82)</f>
        <v>65</v>
      </c>
      <c r="E82" s="51">
        <f t="shared" si="5"/>
        <v>0</v>
      </c>
      <c r="F82" s="51">
        <f t="shared" si="6"/>
        <v>0</v>
      </c>
      <c r="G82" s="169" t="str">
        <f t="shared" si="6"/>
        <v>Selecione uma opção:</v>
      </c>
      <c r="H82" s="188" t="str">
        <f>+IFERROR(IF(C82="N",H81,+VLOOKUP(COUNTIF($C$10:C82,"S"),Auxiliar!$B$4:$C$11,2,FALSE)),"")</f>
        <v/>
      </c>
      <c r="I82" s="182" t="str">
        <f>+IF(H82="","",VLOOKUP(D82,Orçamento!$B$12:$D$27,2,FALSE))</f>
        <v/>
      </c>
      <c r="J82" s="183" t="str">
        <f>+IF(I82="","",VLOOKUP($D82,Orçamento!$B$12:$F$27,2,FALSE)&amp;" - "&amp;VLOOKUP($D82,Orçamento!$B$12:$F$27,3,FALSE))</f>
        <v/>
      </c>
      <c r="K82" s="184" t="str">
        <f>+IF(H82="","",VLOOKUP($D82,Orçamento!$B$12:$F$27,5,FALSE))</f>
        <v/>
      </c>
      <c r="L82" s="309"/>
      <c r="M82" s="309"/>
      <c r="N82" s="309"/>
      <c r="O82" s="309"/>
      <c r="P82" s="310" t="str">
        <f t="shared" si="4"/>
        <v/>
      </c>
      <c r="Q82" s="187"/>
      <c r="R82" s="40"/>
      <c r="S82" s="34"/>
      <c r="T82" s="34"/>
    </row>
    <row r="83" spans="2:20" s="158" customFormat="1" ht="15.75" customHeight="1">
      <c r="B83" s="40"/>
      <c r="C83" s="51" t="str">
        <f>+IF(D82&gt;Operação!$G$32,"S","N")</f>
        <v>S</v>
      </c>
      <c r="D83" s="51">
        <f>+COUNTIF($H$10:H83,H83)</f>
        <v>66</v>
      </c>
      <c r="E83" s="51">
        <f t="shared" si="5"/>
        <v>0</v>
      </c>
      <c r="F83" s="51">
        <f t="shared" si="6"/>
        <v>0</v>
      </c>
      <c r="G83" s="169" t="str">
        <f t="shared" si="6"/>
        <v>Selecione uma opção:</v>
      </c>
      <c r="H83" s="188" t="str">
        <f>+IFERROR(IF(C83="N",H82,+VLOOKUP(COUNTIF($C$10:C83,"S"),Auxiliar!$B$4:$C$11,2,FALSE)),"")</f>
        <v/>
      </c>
      <c r="I83" s="182" t="str">
        <f>+IF(H83="","",VLOOKUP(D83,Orçamento!$B$12:$D$27,2,FALSE))</f>
        <v/>
      </c>
      <c r="J83" s="183" t="str">
        <f>+IF(I83="","",VLOOKUP($D83,Orçamento!$B$12:$F$27,2,FALSE)&amp;" - "&amp;VLOOKUP($D83,Orçamento!$B$12:$F$27,3,FALSE))</f>
        <v/>
      </c>
      <c r="K83" s="184" t="str">
        <f>+IF(H83="","",VLOOKUP($D83,Orçamento!$B$12:$F$27,5,FALSE))</f>
        <v/>
      </c>
      <c r="L83" s="309"/>
      <c r="M83" s="309"/>
      <c r="N83" s="309"/>
      <c r="O83" s="309"/>
      <c r="P83" s="310" t="str">
        <f t="shared" si="4"/>
        <v/>
      </c>
      <c r="Q83" s="187"/>
      <c r="R83" s="40"/>
      <c r="S83" s="34"/>
      <c r="T83" s="34"/>
    </row>
    <row r="84" spans="2:20" s="158" customFormat="1" ht="15.75" customHeight="1">
      <c r="B84" s="40"/>
      <c r="C84" s="51" t="str">
        <f>+IF(D83&gt;Operação!$G$32,"S","N")</f>
        <v>S</v>
      </c>
      <c r="D84" s="51">
        <f>+COUNTIF($H$10:H84,H84)</f>
        <v>67</v>
      </c>
      <c r="E84" s="51">
        <f t="shared" si="5"/>
        <v>0</v>
      </c>
      <c r="F84" s="51">
        <f t="shared" si="6"/>
        <v>0</v>
      </c>
      <c r="G84" s="169" t="str">
        <f t="shared" si="6"/>
        <v>Selecione uma opção:</v>
      </c>
      <c r="H84" s="188" t="str">
        <f>+IFERROR(IF(C84="N",H83,+VLOOKUP(COUNTIF($C$10:C84,"S"),Auxiliar!$B$4:$C$11,2,FALSE)),"")</f>
        <v/>
      </c>
      <c r="I84" s="182" t="str">
        <f>+IF(H84="","",VLOOKUP(D84,Orçamento!$B$12:$D$27,2,FALSE))</f>
        <v/>
      </c>
      <c r="J84" s="183" t="str">
        <f>+IF(I84="","",VLOOKUP($D84,Orçamento!$B$12:$F$27,2,FALSE)&amp;" - "&amp;VLOOKUP($D84,Orçamento!$B$12:$F$27,3,FALSE))</f>
        <v/>
      </c>
      <c r="K84" s="184" t="str">
        <f>+IF(H84="","",VLOOKUP($D84,Orçamento!$B$12:$F$27,5,FALSE))</f>
        <v/>
      </c>
      <c r="L84" s="309"/>
      <c r="M84" s="309"/>
      <c r="N84" s="309"/>
      <c r="O84" s="309"/>
      <c r="P84" s="310" t="str">
        <f t="shared" si="4"/>
        <v/>
      </c>
      <c r="Q84" s="187"/>
      <c r="R84" s="40"/>
      <c r="S84" s="34"/>
      <c r="T84" s="34"/>
    </row>
    <row r="85" spans="2:20" s="158" customFormat="1" ht="15.75" customHeight="1">
      <c r="B85" s="40"/>
      <c r="C85" s="51" t="str">
        <f>+IF(D84&gt;Operação!$G$32,"S","N")</f>
        <v>S</v>
      </c>
      <c r="D85" s="51">
        <f>+COUNTIF($H$10:H85,H85)</f>
        <v>68</v>
      </c>
      <c r="E85" s="51">
        <f t="shared" si="5"/>
        <v>0</v>
      </c>
      <c r="F85" s="51">
        <f t="shared" si="6"/>
        <v>0</v>
      </c>
      <c r="G85" s="169" t="str">
        <f t="shared" si="6"/>
        <v>Selecione uma opção:</v>
      </c>
      <c r="H85" s="188" t="str">
        <f>+IFERROR(IF(C85="N",H84,+VLOOKUP(COUNTIF($C$10:C85,"S"),Auxiliar!$B$4:$C$11,2,FALSE)),"")</f>
        <v/>
      </c>
      <c r="I85" s="182" t="str">
        <f>+IF(H85="","",VLOOKUP(D85,Orçamento!$B$12:$D$27,2,FALSE))</f>
        <v/>
      </c>
      <c r="J85" s="183" t="str">
        <f>+IF(I85="","",VLOOKUP($D85,Orçamento!$B$12:$F$27,2,FALSE)&amp;" - "&amp;VLOOKUP($D85,Orçamento!$B$12:$F$27,3,FALSE))</f>
        <v/>
      </c>
      <c r="K85" s="184" t="str">
        <f>+IF(H85="","",VLOOKUP($D85,Orçamento!$B$12:$F$27,5,FALSE))</f>
        <v/>
      </c>
      <c r="L85" s="309"/>
      <c r="M85" s="309"/>
      <c r="N85" s="309"/>
      <c r="O85" s="309"/>
      <c r="P85" s="310" t="str">
        <f t="shared" si="4"/>
        <v/>
      </c>
      <c r="Q85" s="187"/>
      <c r="R85" s="40"/>
      <c r="S85" s="34"/>
      <c r="T85" s="34"/>
    </row>
    <row r="86" spans="2:20" s="158" customFormat="1" ht="15.75" customHeight="1">
      <c r="B86" s="40"/>
      <c r="C86" s="51" t="str">
        <f>+IF(D85&gt;Operação!$G$32,"S","N")</f>
        <v>S</v>
      </c>
      <c r="D86" s="51">
        <f>+COUNTIF($H$10:H86,H86)</f>
        <v>69</v>
      </c>
      <c r="E86" s="51">
        <f t="shared" si="5"/>
        <v>0</v>
      </c>
      <c r="F86" s="51">
        <f t="shared" si="6"/>
        <v>0</v>
      </c>
      <c r="G86" s="169" t="str">
        <f t="shared" si="6"/>
        <v>Selecione uma opção:</v>
      </c>
      <c r="H86" s="188" t="str">
        <f>+IFERROR(IF(C86="N",H85,+VLOOKUP(COUNTIF($C$10:C86,"S"),Auxiliar!$B$4:$C$11,2,FALSE)),"")</f>
        <v/>
      </c>
      <c r="I86" s="182" t="str">
        <f>+IF(H86="","",VLOOKUP(D86,Orçamento!$B$12:$D$27,2,FALSE))</f>
        <v/>
      </c>
      <c r="J86" s="183" t="str">
        <f>+IF(I86="","",VLOOKUP($D86,Orçamento!$B$12:$F$27,2,FALSE)&amp;" - "&amp;VLOOKUP($D86,Orçamento!$B$12:$F$27,3,FALSE))</f>
        <v/>
      </c>
      <c r="K86" s="184" t="str">
        <f>+IF(H86="","",VLOOKUP($D86,Orçamento!$B$12:$F$27,5,FALSE))</f>
        <v/>
      </c>
      <c r="L86" s="309"/>
      <c r="M86" s="309"/>
      <c r="N86" s="309"/>
      <c r="O86" s="309"/>
      <c r="P86" s="310" t="str">
        <f t="shared" si="4"/>
        <v/>
      </c>
      <c r="Q86" s="187"/>
      <c r="R86" s="40"/>
      <c r="S86" s="34"/>
      <c r="T86" s="34"/>
    </row>
    <row r="87" spans="2:20" s="158" customFormat="1" ht="15.75" customHeight="1">
      <c r="B87" s="40"/>
      <c r="C87" s="51" t="str">
        <f>+IF(D86&gt;Operação!$G$32,"S","N")</f>
        <v>S</v>
      </c>
      <c r="D87" s="51">
        <f>+COUNTIF($H$10:H87,H87)</f>
        <v>70</v>
      </c>
      <c r="E87" s="51">
        <f t="shared" si="5"/>
        <v>0</v>
      </c>
      <c r="F87" s="51">
        <f t="shared" si="6"/>
        <v>0</v>
      </c>
      <c r="G87" s="169" t="str">
        <f t="shared" si="6"/>
        <v>Selecione uma opção:</v>
      </c>
      <c r="H87" s="188" t="str">
        <f>+IFERROR(IF(C87="N",H86,+VLOOKUP(COUNTIF($C$10:C87,"S"),Auxiliar!$B$4:$C$11,2,FALSE)),"")</f>
        <v/>
      </c>
      <c r="I87" s="182" t="str">
        <f>+IF(H87="","",VLOOKUP(D87,Orçamento!$B$12:$D$27,2,FALSE))</f>
        <v/>
      </c>
      <c r="J87" s="183" t="str">
        <f>+IF(I87="","",VLOOKUP($D87,Orçamento!$B$12:$F$27,2,FALSE)&amp;" - "&amp;VLOOKUP($D87,Orçamento!$B$12:$F$27,3,FALSE))</f>
        <v/>
      </c>
      <c r="K87" s="184" t="str">
        <f>+IF(H87="","",VLOOKUP($D87,Orçamento!$B$12:$F$27,5,FALSE))</f>
        <v/>
      </c>
      <c r="L87" s="309"/>
      <c r="M87" s="309"/>
      <c r="N87" s="309"/>
      <c r="O87" s="309"/>
      <c r="P87" s="310" t="str">
        <f t="shared" si="4"/>
        <v/>
      </c>
      <c r="Q87" s="187"/>
      <c r="R87" s="40"/>
      <c r="S87" s="34"/>
      <c r="T87" s="34"/>
    </row>
    <row r="88" spans="2:20" s="158" customFormat="1" ht="15.75" customHeight="1">
      <c r="B88" s="40"/>
      <c r="C88" s="51" t="str">
        <f>+IF(D87&gt;Operação!$G$32,"S","N")</f>
        <v>S</v>
      </c>
      <c r="D88" s="51">
        <f>+COUNTIF($H$10:H88,H88)</f>
        <v>71</v>
      </c>
      <c r="E88" s="51">
        <f t="shared" si="5"/>
        <v>0</v>
      </c>
      <c r="F88" s="51">
        <f t="shared" si="6"/>
        <v>0</v>
      </c>
      <c r="G88" s="169" t="str">
        <f t="shared" si="6"/>
        <v>Selecione uma opção:</v>
      </c>
      <c r="H88" s="188" t="str">
        <f>+IFERROR(IF(C88="N",H87,+VLOOKUP(COUNTIF($C$10:C88,"S"),Auxiliar!$B$4:$C$11,2,FALSE)),"")</f>
        <v/>
      </c>
      <c r="I88" s="182" t="str">
        <f>+IF(H88="","",VLOOKUP(D88,Orçamento!$B$12:$D$27,2,FALSE))</f>
        <v/>
      </c>
      <c r="J88" s="183" t="str">
        <f>+IF(I88="","",VLOOKUP($D88,Orçamento!$B$12:$F$27,2,FALSE)&amp;" - "&amp;VLOOKUP($D88,Orçamento!$B$12:$F$27,3,FALSE))</f>
        <v/>
      </c>
      <c r="K88" s="184" t="str">
        <f>+IF(H88="","",VLOOKUP($D88,Orçamento!$B$12:$F$27,5,FALSE))</f>
        <v/>
      </c>
      <c r="L88" s="309"/>
      <c r="M88" s="309"/>
      <c r="N88" s="309"/>
      <c r="O88" s="309"/>
      <c r="P88" s="310" t="str">
        <f t="shared" si="4"/>
        <v/>
      </c>
      <c r="Q88" s="187"/>
      <c r="R88" s="40"/>
      <c r="S88" s="34"/>
      <c r="T88" s="34"/>
    </row>
    <row r="89" spans="2:20" s="158" customFormat="1" ht="15.75" customHeight="1">
      <c r="B89" s="40"/>
      <c r="C89" s="51" t="str">
        <f>+IF(D88&gt;Operação!$G$32,"S","N")</f>
        <v>S</v>
      </c>
      <c r="D89" s="51">
        <f>+COUNTIF($H$10:H89,H89)</f>
        <v>72</v>
      </c>
      <c r="E89" s="51">
        <f t="shared" si="5"/>
        <v>0</v>
      </c>
      <c r="F89" s="51">
        <f t="shared" si="6"/>
        <v>0</v>
      </c>
      <c r="G89" s="169" t="str">
        <f t="shared" si="6"/>
        <v>Selecione uma opção:</v>
      </c>
      <c r="H89" s="188" t="str">
        <f>+IFERROR(IF(C89="N",H88,+VLOOKUP(COUNTIF($C$10:C89,"S"),Auxiliar!$B$4:$C$11,2,FALSE)),"")</f>
        <v/>
      </c>
      <c r="I89" s="182" t="str">
        <f>+IF(H89="","",VLOOKUP(D89,Orçamento!$B$12:$D$27,2,FALSE))</f>
        <v/>
      </c>
      <c r="J89" s="183" t="str">
        <f>+IF(I89="","",VLOOKUP($D89,Orçamento!$B$12:$F$27,2,FALSE)&amp;" - "&amp;VLOOKUP($D89,Orçamento!$B$12:$F$27,3,FALSE))</f>
        <v/>
      </c>
      <c r="K89" s="184" t="str">
        <f>+IF(H89="","",VLOOKUP($D89,Orçamento!$B$12:$F$27,5,FALSE))</f>
        <v/>
      </c>
      <c r="L89" s="309"/>
      <c r="M89" s="309"/>
      <c r="N89" s="309"/>
      <c r="O89" s="309"/>
      <c r="P89" s="310" t="str">
        <f t="shared" si="4"/>
        <v/>
      </c>
      <c r="Q89" s="187"/>
      <c r="R89" s="40"/>
      <c r="S89" s="34"/>
      <c r="T89" s="34"/>
    </row>
    <row r="90" spans="2:20" s="158" customFormat="1" ht="15.75" customHeight="1">
      <c r="B90" s="40"/>
      <c r="C90" s="51" t="str">
        <f>+IF(D89&gt;Operação!$G$32,"S","N")</f>
        <v>S</v>
      </c>
      <c r="D90" s="51">
        <f>+COUNTIF($H$10:H90,H90)</f>
        <v>73</v>
      </c>
      <c r="E90" s="51">
        <f t="shared" si="5"/>
        <v>0</v>
      </c>
      <c r="F90" s="51">
        <f t="shared" si="6"/>
        <v>0</v>
      </c>
      <c r="G90" s="169" t="str">
        <f t="shared" si="6"/>
        <v>Selecione uma opção:</v>
      </c>
      <c r="H90" s="188" t="str">
        <f>+IFERROR(IF(C90="N",H89,+VLOOKUP(COUNTIF($C$10:C90,"S"),Auxiliar!$B$4:$C$11,2,FALSE)),"")</f>
        <v/>
      </c>
      <c r="I90" s="182" t="str">
        <f>+IF(H90="","",VLOOKUP(D90,Orçamento!$B$12:$D$27,2,FALSE))</f>
        <v/>
      </c>
      <c r="J90" s="183" t="str">
        <f>+IF(I90="","",VLOOKUP($D90,Orçamento!$B$12:$F$27,2,FALSE)&amp;" - "&amp;VLOOKUP($D90,Orçamento!$B$12:$F$27,3,FALSE))</f>
        <v/>
      </c>
      <c r="K90" s="184" t="str">
        <f>+IF(H90="","",VLOOKUP($D90,Orçamento!$B$12:$F$27,5,FALSE))</f>
        <v/>
      </c>
      <c r="L90" s="309"/>
      <c r="M90" s="309"/>
      <c r="N90" s="309"/>
      <c r="O90" s="309"/>
      <c r="P90" s="310" t="str">
        <f t="shared" si="4"/>
        <v/>
      </c>
      <c r="Q90" s="187"/>
      <c r="R90" s="40"/>
      <c r="S90" s="34"/>
      <c r="T90" s="34"/>
    </row>
    <row r="91" spans="2:20" s="158" customFormat="1" ht="15.75" customHeight="1">
      <c r="B91" s="40"/>
      <c r="C91" s="51" t="str">
        <f>+IF(D90&gt;Operação!$G$32,"S","N")</f>
        <v>S</v>
      </c>
      <c r="D91" s="51">
        <f>+COUNTIF($H$10:H91,H91)</f>
        <v>74</v>
      </c>
      <c r="E91" s="51">
        <f t="shared" si="5"/>
        <v>0</v>
      </c>
      <c r="F91" s="51">
        <f t="shared" si="6"/>
        <v>0</v>
      </c>
      <c r="G91" s="169" t="str">
        <f t="shared" si="6"/>
        <v>Selecione uma opção:</v>
      </c>
      <c r="H91" s="188" t="str">
        <f>+IFERROR(IF(C91="N",H90,+VLOOKUP(COUNTIF($C$10:C91,"S"),Auxiliar!$B$4:$C$11,2,FALSE)),"")</f>
        <v/>
      </c>
      <c r="I91" s="182" t="str">
        <f>+IF(H91="","",VLOOKUP(D91,Orçamento!$B$12:$D$27,2,FALSE))</f>
        <v/>
      </c>
      <c r="J91" s="183" t="str">
        <f>+IF(I91="","",VLOOKUP($D91,Orçamento!$B$12:$F$27,2,FALSE)&amp;" - "&amp;VLOOKUP($D91,Orçamento!$B$12:$F$27,3,FALSE))</f>
        <v/>
      </c>
      <c r="K91" s="184" t="str">
        <f>+IF(H91="","",VLOOKUP($D91,Orçamento!$B$12:$F$27,5,FALSE))</f>
        <v/>
      </c>
      <c r="L91" s="309"/>
      <c r="M91" s="309"/>
      <c r="N91" s="309"/>
      <c r="O91" s="309"/>
      <c r="P91" s="310" t="str">
        <f t="shared" si="4"/>
        <v/>
      </c>
      <c r="Q91" s="187"/>
      <c r="R91" s="40"/>
      <c r="S91" s="34"/>
      <c r="T91" s="34"/>
    </row>
    <row r="92" spans="2:20" s="158" customFormat="1" ht="15.75" customHeight="1">
      <c r="B92" s="40"/>
      <c r="C92" s="51" t="str">
        <f>+IF(D91&gt;Operação!$G$32,"S","N")</f>
        <v>S</v>
      </c>
      <c r="D92" s="51">
        <f>+COUNTIF($H$10:H92,H92)</f>
        <v>75</v>
      </c>
      <c r="E92" s="51">
        <f t="shared" si="5"/>
        <v>0</v>
      </c>
      <c r="F92" s="51">
        <f t="shared" si="6"/>
        <v>0</v>
      </c>
      <c r="G92" s="169" t="str">
        <f t="shared" si="6"/>
        <v>Selecione uma opção:</v>
      </c>
      <c r="H92" s="188" t="str">
        <f>+IFERROR(IF(C92="N",H91,+VLOOKUP(COUNTIF($C$10:C92,"S"),Auxiliar!$B$4:$C$11,2,FALSE)),"")</f>
        <v/>
      </c>
      <c r="I92" s="182" t="str">
        <f>+IF(H92="","",VLOOKUP(D92,Orçamento!$B$12:$D$27,2,FALSE))</f>
        <v/>
      </c>
      <c r="J92" s="183" t="str">
        <f>+IF(I92="","",VLOOKUP($D92,Orçamento!$B$12:$F$27,2,FALSE)&amp;" - "&amp;VLOOKUP($D92,Orçamento!$B$12:$F$27,3,FALSE))</f>
        <v/>
      </c>
      <c r="K92" s="184" t="str">
        <f>+IF(H92="","",VLOOKUP($D92,Orçamento!$B$12:$F$27,5,FALSE))</f>
        <v/>
      </c>
      <c r="L92" s="309"/>
      <c r="M92" s="309"/>
      <c r="N92" s="309"/>
      <c r="O92" s="309"/>
      <c r="P92" s="310" t="str">
        <f t="shared" si="4"/>
        <v/>
      </c>
      <c r="Q92" s="187"/>
      <c r="R92" s="40"/>
      <c r="S92" s="34"/>
      <c r="T92" s="34"/>
    </row>
    <row r="93" spans="2:20" s="158" customFormat="1" ht="15.75" customHeight="1">
      <c r="B93" s="40"/>
      <c r="C93" s="51" t="str">
        <f>+IF(D92&gt;Operação!$G$32,"S","N")</f>
        <v>S</v>
      </c>
      <c r="D93" s="51">
        <f>+COUNTIF($H$10:H93,H93)</f>
        <v>76</v>
      </c>
      <c r="E93" s="51">
        <f t="shared" si="5"/>
        <v>0</v>
      </c>
      <c r="F93" s="51">
        <f t="shared" si="6"/>
        <v>0</v>
      </c>
      <c r="G93" s="169" t="str">
        <f t="shared" si="6"/>
        <v>Selecione uma opção:</v>
      </c>
      <c r="H93" s="188" t="str">
        <f>+IFERROR(IF(C93="N",H92,+VLOOKUP(COUNTIF($C$10:C93,"S"),Auxiliar!$B$4:$C$11,2,FALSE)),"")</f>
        <v/>
      </c>
      <c r="I93" s="182" t="str">
        <f>+IF(H93="","",VLOOKUP(D93,Orçamento!$B$12:$D$27,2,FALSE))</f>
        <v/>
      </c>
      <c r="J93" s="183" t="str">
        <f>+IF(I93="","",VLOOKUP($D93,Orçamento!$B$12:$F$27,2,FALSE)&amp;" - "&amp;VLOOKUP($D93,Orçamento!$B$12:$F$27,3,FALSE))</f>
        <v/>
      </c>
      <c r="K93" s="184" t="str">
        <f>+IF(H93="","",VLOOKUP($D93,Orçamento!$B$12:$F$27,5,FALSE))</f>
        <v/>
      </c>
      <c r="L93" s="309"/>
      <c r="M93" s="309"/>
      <c r="N93" s="309"/>
      <c r="O93" s="309"/>
      <c r="P93" s="310" t="str">
        <f t="shared" si="4"/>
        <v/>
      </c>
      <c r="Q93" s="187"/>
      <c r="R93" s="40"/>
      <c r="S93" s="34"/>
      <c r="T93" s="34"/>
    </row>
    <row r="94" spans="2:20" s="158" customFormat="1" ht="15.75" customHeight="1">
      <c r="B94" s="40"/>
      <c r="C94" s="51" t="str">
        <f>+IF(D93&gt;Operação!$G$32,"S","N")</f>
        <v>S</v>
      </c>
      <c r="D94" s="51">
        <f>+COUNTIF($H$10:H94,H94)</f>
        <v>77</v>
      </c>
      <c r="E94" s="51">
        <f t="shared" si="5"/>
        <v>0</v>
      </c>
      <c r="F94" s="51">
        <f t="shared" si="6"/>
        <v>0</v>
      </c>
      <c r="G94" s="169" t="str">
        <f t="shared" si="6"/>
        <v>Selecione uma opção:</v>
      </c>
      <c r="H94" s="188" t="str">
        <f>+IFERROR(IF(C94="N",H93,+VLOOKUP(COUNTIF($C$10:C94,"S"),Auxiliar!$B$4:$C$11,2,FALSE)),"")</f>
        <v/>
      </c>
      <c r="I94" s="182" t="str">
        <f>+IF(H94="","",VLOOKUP(D94,Orçamento!$B$12:$D$27,2,FALSE))</f>
        <v/>
      </c>
      <c r="J94" s="183" t="str">
        <f>+IF(I94="","",VLOOKUP($D94,Orçamento!$B$12:$F$27,2,FALSE)&amp;" - "&amp;VLOOKUP($D94,Orçamento!$B$12:$F$27,3,FALSE))</f>
        <v/>
      </c>
      <c r="K94" s="184" t="str">
        <f>+IF(H94="","",VLOOKUP($D94,Orçamento!$B$12:$F$27,5,FALSE))</f>
        <v/>
      </c>
      <c r="L94" s="309"/>
      <c r="M94" s="309"/>
      <c r="N94" s="309"/>
      <c r="O94" s="309"/>
      <c r="P94" s="310" t="str">
        <f t="shared" si="4"/>
        <v/>
      </c>
      <c r="Q94" s="187"/>
      <c r="R94" s="40"/>
      <c r="S94" s="34"/>
      <c r="T94" s="34"/>
    </row>
    <row r="95" spans="2:20" s="158" customFormat="1" ht="15.75" customHeight="1">
      <c r="B95" s="40"/>
      <c r="C95" s="51" t="str">
        <f>+IF(D94&gt;Operação!$G$32,"S","N")</f>
        <v>S</v>
      </c>
      <c r="D95" s="51">
        <f>+COUNTIF($H$10:H95,H95)</f>
        <v>78</v>
      </c>
      <c r="E95" s="51">
        <f t="shared" si="5"/>
        <v>0</v>
      </c>
      <c r="F95" s="51">
        <f t="shared" si="6"/>
        <v>0</v>
      </c>
      <c r="G95" s="169" t="str">
        <f t="shared" si="6"/>
        <v>Selecione uma opção:</v>
      </c>
      <c r="H95" s="188" t="str">
        <f>+IFERROR(IF(C95="N",H94,+VLOOKUP(COUNTIF($C$10:C95,"S"),Auxiliar!$B$4:$C$11,2,FALSE)),"")</f>
        <v/>
      </c>
      <c r="I95" s="182" t="str">
        <f>+IF(H95="","",VLOOKUP(D95,Orçamento!$B$12:$D$27,2,FALSE))</f>
        <v/>
      </c>
      <c r="J95" s="183" t="str">
        <f>+IF(I95="","",VLOOKUP($D95,Orçamento!$B$12:$F$27,2,FALSE)&amp;" - "&amp;VLOOKUP($D95,Orçamento!$B$12:$F$27,3,FALSE))</f>
        <v/>
      </c>
      <c r="K95" s="184" t="str">
        <f>+IF(H95="","",VLOOKUP($D95,Orçamento!$B$12:$F$27,5,FALSE))</f>
        <v/>
      </c>
      <c r="L95" s="185"/>
      <c r="M95" s="185"/>
      <c r="N95" s="185"/>
      <c r="O95" s="185"/>
      <c r="P95" s="186" t="str">
        <f t="shared" si="4"/>
        <v/>
      </c>
      <c r="Q95" s="187"/>
      <c r="R95" s="40"/>
      <c r="S95" s="34"/>
      <c r="T95" s="34"/>
    </row>
    <row r="96" spans="2:20" s="158" customFormat="1" ht="15.75" customHeight="1">
      <c r="B96" s="40"/>
      <c r="C96" s="51" t="str">
        <f>+IF(D95&gt;Operação!$G$32,"S","N")</f>
        <v>S</v>
      </c>
      <c r="D96" s="51">
        <f>+COUNTIF($H$10:H96,H96)</f>
        <v>79</v>
      </c>
      <c r="E96" s="51">
        <f t="shared" si="5"/>
        <v>0</v>
      </c>
      <c r="F96" s="51">
        <f t="shared" si="6"/>
        <v>0</v>
      </c>
      <c r="G96" s="169" t="str">
        <f t="shared" si="6"/>
        <v>Selecione uma opção:</v>
      </c>
      <c r="H96" s="188" t="str">
        <f>+IFERROR(IF(C96="N",H95,+VLOOKUP(COUNTIF($C$10:C96,"S"),Auxiliar!$B$4:$C$11,2,FALSE)),"")</f>
        <v/>
      </c>
      <c r="I96" s="182" t="str">
        <f>+IF(H96="","",VLOOKUP(D96,Orçamento!$B$12:$D$27,2,FALSE))</f>
        <v/>
      </c>
      <c r="J96" s="183" t="str">
        <f>+IF(I96="","",VLOOKUP($D96,Orçamento!$B$12:$F$27,2,FALSE)&amp;" - "&amp;VLOOKUP($D96,Orçamento!$B$12:$F$27,3,FALSE))</f>
        <v/>
      </c>
      <c r="K96" s="184" t="str">
        <f>+IF(H96="","",VLOOKUP($D96,Orçamento!$B$12:$F$27,5,FALSE))</f>
        <v/>
      </c>
      <c r="L96" s="185"/>
      <c r="M96" s="185"/>
      <c r="N96" s="185"/>
      <c r="O96" s="185"/>
      <c r="P96" s="186" t="str">
        <f t="shared" si="4"/>
        <v/>
      </c>
      <c r="Q96" s="187"/>
      <c r="R96" s="40"/>
      <c r="S96" s="34"/>
      <c r="T96" s="34"/>
    </row>
    <row r="97" spans="2:20" s="158" customFormat="1" ht="15.75" customHeight="1">
      <c r="B97" s="40"/>
      <c r="C97" s="51" t="str">
        <f>+IF(D96&gt;Operação!$G$32,"S","N")</f>
        <v>S</v>
      </c>
      <c r="D97" s="51">
        <f>+COUNTIF($H$10:H97,H97)</f>
        <v>80</v>
      </c>
      <c r="E97" s="51">
        <f t="shared" si="5"/>
        <v>0</v>
      </c>
      <c r="F97" s="51">
        <f t="shared" si="6"/>
        <v>0</v>
      </c>
      <c r="G97" s="169" t="str">
        <f t="shared" si="6"/>
        <v>Selecione uma opção:</v>
      </c>
      <c r="H97" s="188" t="str">
        <f>+IFERROR(IF(C97="N",H96,+VLOOKUP(COUNTIF($C$10:C97,"S"),Auxiliar!$B$4:$C$11,2,FALSE)),"")</f>
        <v/>
      </c>
      <c r="I97" s="182" t="str">
        <f>+IF(H97="","",VLOOKUP(D97,Orçamento!$B$12:$D$27,2,FALSE))</f>
        <v/>
      </c>
      <c r="J97" s="183" t="str">
        <f>+IF(I97="","",VLOOKUP($D97,Orçamento!$B$12:$F$27,2,FALSE)&amp;" - "&amp;VLOOKUP($D97,Orçamento!$B$12:$F$27,3,FALSE))</f>
        <v/>
      </c>
      <c r="K97" s="184" t="str">
        <f>+IF(H97="","",VLOOKUP($D97,Orçamento!$B$12:$F$27,5,FALSE))</f>
        <v/>
      </c>
      <c r="L97" s="185"/>
      <c r="M97" s="185"/>
      <c r="N97" s="185"/>
      <c r="O97" s="185"/>
      <c r="P97" s="186" t="str">
        <f t="shared" si="4"/>
        <v/>
      </c>
      <c r="Q97" s="187"/>
      <c r="R97" s="40"/>
      <c r="S97" s="34"/>
      <c r="T97" s="34"/>
    </row>
    <row r="98" spans="2:20" s="158" customFormat="1" ht="15.75" customHeight="1">
      <c r="B98" s="40"/>
      <c r="C98" s="51" t="str">
        <f>+IF(D97&gt;Operação!$G$32,"S","N")</f>
        <v>S</v>
      </c>
      <c r="D98" s="51">
        <f>+COUNTIF($H$10:H98,H98)</f>
        <v>81</v>
      </c>
      <c r="E98" s="51">
        <f t="shared" si="5"/>
        <v>0</v>
      </c>
      <c r="F98" s="51">
        <f t="shared" si="6"/>
        <v>0</v>
      </c>
      <c r="G98" s="169" t="str">
        <f t="shared" si="6"/>
        <v>Selecione uma opção:</v>
      </c>
      <c r="H98" s="188" t="str">
        <f>+IFERROR(IF(C98="N",H97,+VLOOKUP(COUNTIF($C$10:C98,"S"),Auxiliar!$B$4:$C$11,2,FALSE)),"")</f>
        <v/>
      </c>
      <c r="I98" s="182" t="str">
        <f>+IF(H98="","",VLOOKUP(D98,Orçamento!$B$12:$D$27,2,FALSE))</f>
        <v/>
      </c>
      <c r="J98" s="183" t="str">
        <f>+IF(I98="","",VLOOKUP($D98,Orçamento!$B$12:$F$27,2,FALSE)&amp;" - "&amp;VLOOKUP($D98,Orçamento!$B$12:$F$27,3,FALSE))</f>
        <v/>
      </c>
      <c r="K98" s="184" t="str">
        <f>+IF(H98="","",VLOOKUP($D98,Orçamento!$B$12:$F$27,5,FALSE))</f>
        <v/>
      </c>
      <c r="L98" s="185"/>
      <c r="M98" s="185"/>
      <c r="N98" s="185"/>
      <c r="O98" s="185"/>
      <c r="P98" s="186" t="str">
        <f t="shared" si="4"/>
        <v/>
      </c>
      <c r="Q98" s="187"/>
      <c r="R98" s="40"/>
      <c r="S98" s="34"/>
      <c r="T98" s="34"/>
    </row>
    <row r="99" spans="2:20" s="158" customFormat="1" ht="15.75" customHeight="1">
      <c r="B99" s="40"/>
      <c r="C99" s="51" t="str">
        <f>+IF(D98&gt;Operação!$G$32,"S","N")</f>
        <v>S</v>
      </c>
      <c r="D99" s="51">
        <f>+COUNTIF($H$10:H99,H99)</f>
        <v>82</v>
      </c>
      <c r="E99" s="51">
        <f t="shared" si="5"/>
        <v>0</v>
      </c>
      <c r="F99" s="51">
        <f t="shared" si="6"/>
        <v>0</v>
      </c>
      <c r="G99" s="169" t="str">
        <f t="shared" si="6"/>
        <v>Selecione uma opção:</v>
      </c>
      <c r="H99" s="188" t="str">
        <f>+IFERROR(IF(C99="N",H98,+VLOOKUP(COUNTIF($C$10:C99,"S"),Auxiliar!$B$4:$C$11,2,FALSE)),"")</f>
        <v/>
      </c>
      <c r="I99" s="182" t="str">
        <f>+IF(H99="","",VLOOKUP(D99,Orçamento!$B$12:$D$27,2,FALSE))</f>
        <v/>
      </c>
      <c r="J99" s="183" t="str">
        <f>+IF(I99="","",VLOOKUP($D99,Orçamento!$B$12:$F$27,2,FALSE)&amp;" - "&amp;VLOOKUP($D99,Orçamento!$B$12:$F$27,3,FALSE))</f>
        <v/>
      </c>
      <c r="K99" s="184" t="str">
        <f>+IF(H99="","",VLOOKUP($D99,Orçamento!$B$12:$F$27,5,FALSE))</f>
        <v/>
      </c>
      <c r="L99" s="185"/>
      <c r="M99" s="185"/>
      <c r="N99" s="185"/>
      <c r="O99" s="185"/>
      <c r="P99" s="186" t="str">
        <f t="shared" si="4"/>
        <v/>
      </c>
      <c r="Q99" s="187"/>
      <c r="R99" s="40"/>
      <c r="S99" s="34"/>
      <c r="T99" s="34"/>
    </row>
    <row r="100" spans="2:20" s="158" customFormat="1" ht="15.75" customHeight="1">
      <c r="B100" s="40"/>
      <c r="C100" s="51" t="str">
        <f>+IF(D99&gt;Operação!$G$32,"S","N")</f>
        <v>S</v>
      </c>
      <c r="D100" s="51">
        <f>+COUNTIF($H$10:H100,H100)</f>
        <v>83</v>
      </c>
      <c r="E100" s="51">
        <f t="shared" si="5"/>
        <v>0</v>
      </c>
      <c r="F100" s="51">
        <f t="shared" si="6"/>
        <v>0</v>
      </c>
      <c r="G100" s="169" t="str">
        <f t="shared" si="6"/>
        <v>Selecione uma opção:</v>
      </c>
      <c r="H100" s="188" t="str">
        <f>+IFERROR(IF(C100="N",H99,+VLOOKUP(COUNTIF($C$10:C100,"S"),Auxiliar!$B$4:$C$11,2,FALSE)),"")</f>
        <v/>
      </c>
      <c r="I100" s="182" t="str">
        <f>+IF(H100="","",VLOOKUP(D100,Orçamento!$B$12:$D$27,2,FALSE))</f>
        <v/>
      </c>
      <c r="J100" s="183" t="str">
        <f>+IF(I100="","",VLOOKUP($D100,Orçamento!$B$12:$F$27,2,FALSE)&amp;" - "&amp;VLOOKUP($D100,Orçamento!$B$12:$F$27,3,FALSE))</f>
        <v/>
      </c>
      <c r="K100" s="184" t="str">
        <f>+IF(H100="","",VLOOKUP($D100,Orçamento!$B$12:$F$27,5,FALSE))</f>
        <v/>
      </c>
      <c r="L100" s="185"/>
      <c r="M100" s="185"/>
      <c r="N100" s="185"/>
      <c r="O100" s="185"/>
      <c r="P100" s="186" t="str">
        <f t="shared" si="4"/>
        <v/>
      </c>
      <c r="Q100" s="187"/>
      <c r="R100" s="40"/>
      <c r="S100" s="34"/>
      <c r="T100" s="34"/>
    </row>
    <row r="101" spans="2:20" s="158" customFormat="1" ht="15.75" customHeight="1">
      <c r="B101" s="40"/>
      <c r="C101" s="51" t="str">
        <f>+IF(D100&gt;Operação!$G$32,"S","N")</f>
        <v>S</v>
      </c>
      <c r="D101" s="51">
        <f>+COUNTIF($H$10:H101,H101)</f>
        <v>84</v>
      </c>
      <c r="E101" s="51">
        <f t="shared" si="5"/>
        <v>0</v>
      </c>
      <c r="F101" s="51">
        <f t="shared" si="6"/>
        <v>0</v>
      </c>
      <c r="G101" s="169" t="str">
        <f t="shared" si="6"/>
        <v>Selecione uma opção:</v>
      </c>
      <c r="H101" s="188" t="str">
        <f>+IFERROR(IF(C101="N",H100,+VLOOKUP(COUNTIF($C$10:C101,"S"),Auxiliar!$B$4:$C$11,2,FALSE)),"")</f>
        <v/>
      </c>
      <c r="I101" s="182" t="str">
        <f>+IF(H101="","",VLOOKUP(D101,Orçamento!$B$12:$D$27,2,FALSE))</f>
        <v/>
      </c>
      <c r="J101" s="183" t="str">
        <f>+IF(I101="","",VLOOKUP($D101,Orçamento!$B$12:$F$27,2,FALSE)&amp;" - "&amp;VLOOKUP($D101,Orçamento!$B$12:$F$27,3,FALSE))</f>
        <v/>
      </c>
      <c r="K101" s="184" t="str">
        <f>+IF(H101="","",VLOOKUP($D101,Orçamento!$B$12:$F$27,5,FALSE))</f>
        <v/>
      </c>
      <c r="L101" s="185"/>
      <c r="M101" s="185"/>
      <c r="N101" s="185"/>
      <c r="O101" s="185"/>
      <c r="P101" s="186" t="str">
        <f t="shared" si="4"/>
        <v/>
      </c>
      <c r="Q101" s="187"/>
      <c r="R101" s="40"/>
      <c r="S101" s="34"/>
      <c r="T101" s="34"/>
    </row>
    <row r="102" spans="2:20" s="158" customFormat="1" ht="15.75" customHeight="1">
      <c r="B102" s="40"/>
      <c r="C102" s="51" t="str">
        <f>+IF(D101&gt;Operação!$G$32,"S","N")</f>
        <v>S</v>
      </c>
      <c r="D102" s="51">
        <f>+COUNTIF($H$10:H102,H102)</f>
        <v>85</v>
      </c>
      <c r="E102" s="51">
        <f t="shared" si="5"/>
        <v>0</v>
      </c>
      <c r="F102" s="51">
        <f t="shared" si="6"/>
        <v>0</v>
      </c>
      <c r="G102" s="169" t="str">
        <f t="shared" si="6"/>
        <v>Selecione uma opção:</v>
      </c>
      <c r="H102" s="188" t="str">
        <f>+IFERROR(IF(C102="N",H101,+VLOOKUP(COUNTIF($C$10:C102,"S"),Auxiliar!$B$4:$C$11,2,FALSE)),"")</f>
        <v/>
      </c>
      <c r="I102" s="182" t="str">
        <f>+IF(H102="","",VLOOKUP(D102,Orçamento!$B$12:$D$27,2,FALSE))</f>
        <v/>
      </c>
      <c r="J102" s="183" t="str">
        <f>+IF(I102="","",VLOOKUP($D102,Orçamento!$B$12:$F$27,2,FALSE)&amp;" - "&amp;VLOOKUP($D102,Orçamento!$B$12:$F$27,3,FALSE))</f>
        <v/>
      </c>
      <c r="K102" s="184" t="str">
        <f>+IF(H102="","",VLOOKUP($D102,Orçamento!$B$12:$F$27,5,FALSE))</f>
        <v/>
      </c>
      <c r="L102" s="185"/>
      <c r="M102" s="185"/>
      <c r="N102" s="185"/>
      <c r="O102" s="185"/>
      <c r="P102" s="186" t="str">
        <f t="shared" si="4"/>
        <v/>
      </c>
      <c r="Q102" s="187"/>
      <c r="R102" s="40"/>
      <c r="S102" s="34"/>
      <c r="T102" s="34"/>
    </row>
    <row r="103" spans="2:20" s="158" customFormat="1" ht="15.75" customHeight="1">
      <c r="B103" s="40"/>
      <c r="C103" s="51" t="str">
        <f>+IF(D102&gt;Operação!$G$32,"S","N")</f>
        <v>S</v>
      </c>
      <c r="D103" s="51">
        <f>+COUNTIF($H$10:H103,H103)</f>
        <v>86</v>
      </c>
      <c r="E103" s="51">
        <f t="shared" si="5"/>
        <v>0</v>
      </c>
      <c r="F103" s="51">
        <f t="shared" si="6"/>
        <v>0</v>
      </c>
      <c r="G103" s="169" t="str">
        <f t="shared" si="6"/>
        <v>Selecione uma opção:</v>
      </c>
      <c r="H103" s="188" t="str">
        <f>+IFERROR(IF(C103="N",H102,+VLOOKUP(COUNTIF($C$10:C103,"S"),Auxiliar!$B$4:$C$11,2,FALSE)),"")</f>
        <v/>
      </c>
      <c r="I103" s="182" t="str">
        <f>+IF(H103="","",VLOOKUP(D103,Orçamento!$B$12:$D$27,2,FALSE))</f>
        <v/>
      </c>
      <c r="J103" s="183" t="str">
        <f>+IF(I103="","",VLOOKUP($D103,Orçamento!$B$12:$F$27,2,FALSE)&amp;" - "&amp;VLOOKUP($D103,Orçamento!$B$12:$F$27,3,FALSE))</f>
        <v/>
      </c>
      <c r="K103" s="184" t="str">
        <f>+IF(H103="","",VLOOKUP($D103,Orçamento!$B$12:$F$27,5,FALSE))</f>
        <v/>
      </c>
      <c r="L103" s="185"/>
      <c r="M103" s="185"/>
      <c r="N103" s="185"/>
      <c r="O103" s="185"/>
      <c r="P103" s="186" t="str">
        <f t="shared" si="4"/>
        <v/>
      </c>
      <c r="Q103" s="187"/>
      <c r="R103" s="40"/>
      <c r="S103" s="34"/>
      <c r="T103" s="34"/>
    </row>
    <row r="104" spans="2:20" s="158" customFormat="1" ht="15.75" customHeight="1">
      <c r="B104" s="40"/>
      <c r="C104" s="51" t="str">
        <f>+IF(D103&gt;Operação!$G$32,"S","N")</f>
        <v>S</v>
      </c>
      <c r="D104" s="51">
        <f>+COUNTIF($H$10:H104,H104)</f>
        <v>87</v>
      </c>
      <c r="E104" s="51">
        <f t="shared" si="5"/>
        <v>0</v>
      </c>
      <c r="F104" s="51">
        <f t="shared" si="6"/>
        <v>0</v>
      </c>
      <c r="G104" s="169" t="str">
        <f t="shared" si="6"/>
        <v>Selecione uma opção:</v>
      </c>
      <c r="H104" s="188" t="str">
        <f>+IFERROR(IF(C104="N",H103,+VLOOKUP(COUNTIF($C$10:C104,"S"),Auxiliar!$B$4:$C$11,2,FALSE)),"")</f>
        <v/>
      </c>
      <c r="I104" s="182" t="str">
        <f>+IF(H104="","",VLOOKUP(D104,Orçamento!$B$12:$D$27,2,FALSE))</f>
        <v/>
      </c>
      <c r="J104" s="183" t="str">
        <f>+IF(I104="","",VLOOKUP($D104,Orçamento!$B$12:$F$27,2,FALSE)&amp;" - "&amp;VLOOKUP($D104,Orçamento!$B$12:$F$27,3,FALSE))</f>
        <v/>
      </c>
      <c r="K104" s="184" t="str">
        <f>+IF(H104="","",VLOOKUP($D104,Orçamento!$B$12:$F$27,5,FALSE))</f>
        <v/>
      </c>
      <c r="L104" s="185"/>
      <c r="M104" s="185"/>
      <c r="N104" s="185"/>
      <c r="O104" s="185"/>
      <c r="P104" s="186" t="str">
        <f t="shared" si="4"/>
        <v/>
      </c>
      <c r="Q104" s="187"/>
      <c r="R104" s="40"/>
      <c r="S104" s="34"/>
      <c r="T104" s="34"/>
    </row>
    <row r="105" spans="2:20" s="158" customFormat="1" ht="15.75" customHeight="1">
      <c r="B105" s="40"/>
      <c r="C105" s="51" t="str">
        <f>+IF(D104&gt;Operação!$G$32,"S","N")</f>
        <v>S</v>
      </c>
      <c r="D105" s="51">
        <f>+COUNTIF($H$10:H105,H105)</f>
        <v>88</v>
      </c>
      <c r="E105" s="51">
        <f t="shared" si="5"/>
        <v>0</v>
      </c>
      <c r="F105" s="51">
        <f t="shared" si="6"/>
        <v>0</v>
      </c>
      <c r="G105" s="169" t="str">
        <f t="shared" si="6"/>
        <v>Selecione uma opção:</v>
      </c>
      <c r="H105" s="188" t="str">
        <f>+IFERROR(IF(C105="N",H104,+VLOOKUP(COUNTIF($C$10:C105,"S"),Auxiliar!$B$4:$C$11,2,FALSE)),"")</f>
        <v/>
      </c>
      <c r="I105" s="182" t="str">
        <f>+IF(H105="","",VLOOKUP(D105,Orçamento!$B$12:$D$27,2,FALSE))</f>
        <v/>
      </c>
      <c r="J105" s="183" t="str">
        <f>+IF(I105="","",VLOOKUP($D105,Orçamento!$B$12:$F$27,2,FALSE)&amp;" - "&amp;VLOOKUP($D105,Orçamento!$B$12:$F$27,3,FALSE))</f>
        <v/>
      </c>
      <c r="K105" s="184" t="str">
        <f>+IF(H105="","",VLOOKUP($D105,Orçamento!$B$12:$F$27,5,FALSE))</f>
        <v/>
      </c>
      <c r="L105" s="185"/>
      <c r="M105" s="185"/>
      <c r="N105" s="185"/>
      <c r="O105" s="185"/>
      <c r="P105" s="186" t="str">
        <f t="shared" si="4"/>
        <v/>
      </c>
      <c r="Q105" s="187"/>
      <c r="R105" s="40"/>
      <c r="S105" s="34"/>
      <c r="T105" s="34"/>
    </row>
    <row r="106" spans="2:20" s="158" customFormat="1" ht="15.75" customHeight="1">
      <c r="B106" s="40"/>
      <c r="C106" s="51" t="str">
        <f>+IF(D105&gt;Operação!$G$32,"S","N")</f>
        <v>S</v>
      </c>
      <c r="D106" s="51">
        <f>+COUNTIF($H$10:H106,H106)</f>
        <v>89</v>
      </c>
      <c r="E106" s="51">
        <f t="shared" si="5"/>
        <v>0</v>
      </c>
      <c r="F106" s="51">
        <f t="shared" si="6"/>
        <v>0</v>
      </c>
      <c r="G106" s="169" t="str">
        <f t="shared" si="6"/>
        <v>Selecione uma opção:</v>
      </c>
      <c r="H106" s="188" t="str">
        <f>+IFERROR(IF(C106="N",H105,+VLOOKUP(COUNTIF($C$10:C106,"S"),Auxiliar!$B$4:$C$11,2,FALSE)),"")</f>
        <v/>
      </c>
      <c r="I106" s="182" t="str">
        <f>+IF(H106="","",VLOOKUP(D106,Orçamento!$B$12:$D$27,2,FALSE))</f>
        <v/>
      </c>
      <c r="J106" s="183" t="str">
        <f>+IF(I106="","",VLOOKUP($D106,Orçamento!$B$12:$F$27,2,FALSE)&amp;" - "&amp;VLOOKUP($D106,Orçamento!$B$12:$F$27,3,FALSE))</f>
        <v/>
      </c>
      <c r="K106" s="184" t="str">
        <f>+IF(H106="","",VLOOKUP($D106,Orçamento!$B$12:$F$27,5,FALSE))</f>
        <v/>
      </c>
      <c r="L106" s="185"/>
      <c r="M106" s="185"/>
      <c r="N106" s="185"/>
      <c r="O106" s="185"/>
      <c r="P106" s="186" t="str">
        <f t="shared" si="4"/>
        <v/>
      </c>
      <c r="Q106" s="187"/>
      <c r="R106" s="40"/>
      <c r="S106" s="34"/>
      <c r="T106" s="34"/>
    </row>
    <row r="107" spans="2:20" s="158" customFormat="1" ht="15.75" customHeight="1">
      <c r="B107" s="40"/>
      <c r="C107" s="51" t="str">
        <f>+IF(D106&gt;Operação!$G$32,"S","N")</f>
        <v>S</v>
      </c>
      <c r="D107" s="51">
        <f>+COUNTIF($H$10:H107,H107)</f>
        <v>90</v>
      </c>
      <c r="E107" s="51">
        <f t="shared" si="5"/>
        <v>0</v>
      </c>
      <c r="F107" s="51">
        <f t="shared" si="6"/>
        <v>0</v>
      </c>
      <c r="G107" s="169" t="str">
        <f t="shared" si="6"/>
        <v>Selecione uma opção:</v>
      </c>
      <c r="H107" s="188" t="str">
        <f>+IFERROR(IF(C107="N",H106,+VLOOKUP(COUNTIF($C$10:C107,"S"),Auxiliar!$B$4:$C$11,2,FALSE)),"")</f>
        <v/>
      </c>
      <c r="I107" s="182" t="str">
        <f>+IF(H107="","",VLOOKUP(D107,Orçamento!$B$12:$D$27,2,FALSE))</f>
        <v/>
      </c>
      <c r="J107" s="183" t="str">
        <f>+IF(I107="","",VLOOKUP($D107,Orçamento!$B$12:$F$27,2,FALSE)&amp;" - "&amp;VLOOKUP($D107,Orçamento!$B$12:$F$27,3,FALSE))</f>
        <v/>
      </c>
      <c r="K107" s="184" t="str">
        <f>+IF(H107="","",VLOOKUP($D107,Orçamento!$B$12:$F$27,5,FALSE))</f>
        <v/>
      </c>
      <c r="L107" s="185"/>
      <c r="M107" s="185"/>
      <c r="N107" s="185"/>
      <c r="O107" s="185"/>
      <c r="P107" s="186" t="str">
        <f t="shared" si="4"/>
        <v/>
      </c>
      <c r="Q107" s="187"/>
      <c r="R107" s="40"/>
      <c r="S107" s="34"/>
      <c r="T107" s="34"/>
    </row>
    <row r="108" spans="2:20" s="158" customFormat="1" ht="15.75" customHeight="1">
      <c r="B108" s="40"/>
      <c r="C108" s="51" t="str">
        <f>+IF(D107&gt;Operação!$G$32,"S","N")</f>
        <v>S</v>
      </c>
      <c r="D108" s="51">
        <f>+COUNTIF($H$10:H108,H108)</f>
        <v>91</v>
      </c>
      <c r="E108" s="51">
        <f t="shared" si="5"/>
        <v>0</v>
      </c>
      <c r="F108" s="51">
        <f t="shared" si="6"/>
        <v>0</v>
      </c>
      <c r="G108" s="169" t="str">
        <f t="shared" si="6"/>
        <v>Selecione uma opção:</v>
      </c>
      <c r="H108" s="188" t="str">
        <f>+IFERROR(IF(C108="N",H107,+VLOOKUP(COUNTIF($C$10:C108,"S"),Auxiliar!$B$4:$C$11,2,FALSE)),"")</f>
        <v/>
      </c>
      <c r="I108" s="182" t="str">
        <f>+IF(H108="","",VLOOKUP(D108,Orçamento!$B$12:$D$27,2,FALSE))</f>
        <v/>
      </c>
      <c r="J108" s="183" t="str">
        <f>+IF(I108="","",VLOOKUP($D108,Orçamento!$B$12:$F$27,2,FALSE)&amp;" - "&amp;VLOOKUP($D108,Orçamento!$B$12:$F$27,3,FALSE))</f>
        <v/>
      </c>
      <c r="K108" s="184" t="str">
        <f>+IF(H108="","",VLOOKUP($D108,Orçamento!$B$12:$F$27,5,FALSE))</f>
        <v/>
      </c>
      <c r="L108" s="185"/>
      <c r="M108" s="185"/>
      <c r="N108" s="185"/>
      <c r="O108" s="185"/>
      <c r="P108" s="186" t="str">
        <f t="shared" si="4"/>
        <v/>
      </c>
      <c r="Q108" s="187"/>
      <c r="R108" s="40"/>
      <c r="S108" s="34"/>
      <c r="T108" s="34"/>
    </row>
    <row r="109" spans="2:20" s="158" customFormat="1" ht="15.75" customHeight="1">
      <c r="B109" s="40"/>
      <c r="C109" s="51" t="str">
        <f>+IF(D108&gt;Operação!$G$32,"S","N")</f>
        <v>S</v>
      </c>
      <c r="D109" s="51">
        <f>+COUNTIF($H$10:H109,H109)</f>
        <v>92</v>
      </c>
      <c r="E109" s="51">
        <f t="shared" si="5"/>
        <v>0</v>
      </c>
      <c r="F109" s="51">
        <f t="shared" si="6"/>
        <v>0</v>
      </c>
      <c r="G109" s="169" t="str">
        <f t="shared" si="6"/>
        <v>Selecione uma opção:</v>
      </c>
      <c r="H109" s="188" t="str">
        <f>+IFERROR(IF(C109="N",H108,+VLOOKUP(COUNTIF($C$10:C109,"S"),Auxiliar!$B$4:$C$11,2,FALSE)),"")</f>
        <v/>
      </c>
      <c r="I109" s="182" t="str">
        <f>+IF(H109="","",VLOOKUP(D109,Orçamento!$B$12:$D$27,2,FALSE))</f>
        <v/>
      </c>
      <c r="J109" s="183" t="str">
        <f>+IF(I109="","",VLOOKUP($D109,Orçamento!$B$12:$F$27,2,FALSE)&amp;" - "&amp;VLOOKUP($D109,Orçamento!$B$12:$F$27,3,FALSE))</f>
        <v/>
      </c>
      <c r="K109" s="184" t="str">
        <f>+IF(H109="","",VLOOKUP($D109,Orçamento!$B$12:$F$27,5,FALSE))</f>
        <v/>
      </c>
      <c r="L109" s="185"/>
      <c r="M109" s="185"/>
      <c r="N109" s="185"/>
      <c r="O109" s="185"/>
      <c r="P109" s="186" t="str">
        <f t="shared" si="4"/>
        <v/>
      </c>
      <c r="Q109" s="187"/>
      <c r="R109" s="40"/>
      <c r="S109" s="34"/>
      <c r="T109" s="34"/>
    </row>
    <row r="110" spans="2:20" s="158" customFormat="1" ht="15.75" customHeight="1">
      <c r="B110" s="40"/>
      <c r="C110" s="51" t="str">
        <f>+IF(D109&gt;Operação!$G$32,"S","N")</f>
        <v>S</v>
      </c>
      <c r="D110" s="51">
        <f>+COUNTIF($H$10:H110,H110)</f>
        <v>93</v>
      </c>
      <c r="E110" s="51">
        <f t="shared" si="5"/>
        <v>0</v>
      </c>
      <c r="F110" s="51">
        <f t="shared" si="6"/>
        <v>0</v>
      </c>
      <c r="G110" s="169" t="str">
        <f t="shared" si="6"/>
        <v>Selecione uma opção:</v>
      </c>
      <c r="H110" s="188" t="str">
        <f>+IFERROR(IF(C110="N",H109,+VLOOKUP(COUNTIF($C$10:C110,"S"),Auxiliar!$B$4:$C$11,2,FALSE)),"")</f>
        <v/>
      </c>
      <c r="I110" s="182" t="str">
        <f>+IF(H110="","",VLOOKUP(D110,Orçamento!$B$12:$D$27,2,FALSE))</f>
        <v/>
      </c>
      <c r="J110" s="183" t="str">
        <f>+IF(I110="","",VLOOKUP($D110,Orçamento!$B$12:$F$27,2,FALSE)&amp;" - "&amp;VLOOKUP($D110,Orçamento!$B$12:$F$27,3,FALSE))</f>
        <v/>
      </c>
      <c r="K110" s="184" t="str">
        <f>+IF(H110="","",VLOOKUP($D110,Orçamento!$B$12:$F$27,5,FALSE))</f>
        <v/>
      </c>
      <c r="L110" s="185"/>
      <c r="M110" s="185"/>
      <c r="N110" s="185"/>
      <c r="O110" s="185"/>
      <c r="P110" s="186" t="str">
        <f t="shared" si="4"/>
        <v/>
      </c>
      <c r="Q110" s="187"/>
      <c r="R110" s="40"/>
      <c r="S110" s="34"/>
      <c r="T110" s="34"/>
    </row>
    <row r="111" spans="2:20" s="158" customFormat="1" ht="15.75" customHeight="1">
      <c r="B111" s="40"/>
      <c r="C111" s="51" t="str">
        <f>+IF(D110&gt;Operação!$G$32,"S","N")</f>
        <v>S</v>
      </c>
      <c r="D111" s="51">
        <f>+COUNTIF($H$10:H111,H111)</f>
        <v>94</v>
      </c>
      <c r="E111" s="51">
        <f t="shared" si="5"/>
        <v>0</v>
      </c>
      <c r="F111" s="51">
        <f t="shared" si="6"/>
        <v>0</v>
      </c>
      <c r="G111" s="169" t="str">
        <f t="shared" si="6"/>
        <v>Selecione uma opção:</v>
      </c>
      <c r="H111" s="188" t="str">
        <f>+IFERROR(IF(C111="N",H110,+VLOOKUP(COUNTIF($C$10:C111,"S"),Auxiliar!$B$4:$C$11,2,FALSE)),"")</f>
        <v/>
      </c>
      <c r="I111" s="182" t="str">
        <f>+IF(H111="","",VLOOKUP(D111,Orçamento!$B$12:$D$27,2,FALSE))</f>
        <v/>
      </c>
      <c r="J111" s="183" t="str">
        <f>+IF(I111="","",VLOOKUP($D111,Orçamento!$B$12:$F$27,2,FALSE)&amp;" - "&amp;VLOOKUP($D111,Orçamento!$B$12:$F$27,3,FALSE))</f>
        <v/>
      </c>
      <c r="K111" s="184" t="str">
        <f>+IF(H111="","",VLOOKUP($D111,Orçamento!$B$12:$F$27,5,FALSE))</f>
        <v/>
      </c>
      <c r="L111" s="185"/>
      <c r="M111" s="185"/>
      <c r="N111" s="185"/>
      <c r="O111" s="185"/>
      <c r="P111" s="186" t="str">
        <f t="shared" si="4"/>
        <v/>
      </c>
      <c r="Q111" s="187"/>
      <c r="R111" s="40"/>
      <c r="S111" s="34"/>
      <c r="T111" s="34"/>
    </row>
    <row r="112" spans="2:20" s="158" customFormat="1" ht="15.75" customHeight="1">
      <c r="B112" s="40"/>
      <c r="C112" s="51" t="str">
        <f>+IF(D111&gt;Operação!$G$32,"S","N")</f>
        <v>S</v>
      </c>
      <c r="D112" s="51">
        <f>+COUNTIF($H$10:H112,H112)</f>
        <v>95</v>
      </c>
      <c r="E112" s="51">
        <f t="shared" si="5"/>
        <v>0</v>
      </c>
      <c r="F112" s="51">
        <f t="shared" si="6"/>
        <v>0</v>
      </c>
      <c r="G112" s="169" t="str">
        <f t="shared" si="6"/>
        <v>Selecione uma opção:</v>
      </c>
      <c r="H112" s="188" t="str">
        <f>+IFERROR(IF(C112="N",H111,+VLOOKUP(COUNTIF($C$10:C112,"S"),Auxiliar!$B$4:$C$11,2,FALSE)),"")</f>
        <v/>
      </c>
      <c r="I112" s="182" t="str">
        <f>+IF(H112="","",VLOOKUP(D112,Orçamento!$B$12:$D$27,2,FALSE))</f>
        <v/>
      </c>
      <c r="J112" s="183" t="str">
        <f>+IF(I112="","",VLOOKUP($D112,Orçamento!$B$12:$F$27,2,FALSE)&amp;" - "&amp;VLOOKUP($D112,Orçamento!$B$12:$F$27,3,FALSE))</f>
        <v/>
      </c>
      <c r="K112" s="184" t="str">
        <f>+IF(H112="","",VLOOKUP($D112,Orçamento!$B$12:$F$27,5,FALSE))</f>
        <v/>
      </c>
      <c r="L112" s="185"/>
      <c r="M112" s="185"/>
      <c r="N112" s="185"/>
      <c r="O112" s="185"/>
      <c r="P112" s="186" t="str">
        <f t="shared" si="4"/>
        <v/>
      </c>
      <c r="Q112" s="187"/>
      <c r="R112" s="40"/>
      <c r="S112" s="34"/>
      <c r="T112" s="34"/>
    </row>
    <row r="113" spans="2:20" s="158" customFormat="1" ht="15.75" customHeight="1">
      <c r="B113" s="40"/>
      <c r="C113" s="51" t="str">
        <f>+IF(D112&gt;Operação!$G$32,"S","N")</f>
        <v>S</v>
      </c>
      <c r="D113" s="51">
        <f>+COUNTIF($H$10:H113,H113)</f>
        <v>96</v>
      </c>
      <c r="E113" s="51">
        <f t="shared" si="5"/>
        <v>0</v>
      </c>
      <c r="F113" s="51">
        <f t="shared" si="6"/>
        <v>0</v>
      </c>
      <c r="G113" s="169" t="str">
        <f t="shared" si="6"/>
        <v>Selecione uma opção:</v>
      </c>
      <c r="H113" s="188" t="str">
        <f>+IFERROR(IF(C113="N",H112,+VLOOKUP(COUNTIF($C$10:C113,"S"),Auxiliar!$B$4:$C$11,2,FALSE)),"")</f>
        <v/>
      </c>
      <c r="I113" s="182" t="str">
        <f>+IF(H113="","",VLOOKUP(D113,Orçamento!$B$12:$D$27,2,FALSE))</f>
        <v/>
      </c>
      <c r="J113" s="183" t="str">
        <f>+IF(I113="","",VLOOKUP($D113,Orçamento!$B$12:$F$27,2,FALSE)&amp;" - "&amp;VLOOKUP($D113,Orçamento!$B$12:$F$27,3,FALSE))</f>
        <v/>
      </c>
      <c r="K113" s="184" t="str">
        <f>+IF(H113="","",VLOOKUP($D113,Orçamento!$B$12:$F$27,5,FALSE))</f>
        <v/>
      </c>
      <c r="L113" s="185"/>
      <c r="M113" s="185"/>
      <c r="N113" s="185"/>
      <c r="O113" s="185"/>
      <c r="P113" s="186" t="str">
        <f t="shared" si="4"/>
        <v/>
      </c>
      <c r="Q113" s="187"/>
      <c r="R113" s="40"/>
      <c r="S113" s="34"/>
      <c r="T113" s="34"/>
    </row>
    <row r="114" spans="2:20" s="158" customFormat="1" ht="15.75" customHeight="1">
      <c r="B114" s="40"/>
      <c r="C114" s="51" t="str">
        <f>+IF(D113&gt;Operação!$G$32,"S","N")</f>
        <v>S</v>
      </c>
      <c r="D114" s="51">
        <f>+COUNTIF($H$10:H114,H114)</f>
        <v>97</v>
      </c>
      <c r="E114" s="51">
        <f t="shared" si="5"/>
        <v>0</v>
      </c>
      <c r="F114" s="51">
        <f t="shared" si="6"/>
        <v>0</v>
      </c>
      <c r="G114" s="169" t="str">
        <f t="shared" si="6"/>
        <v>Selecione uma opção:</v>
      </c>
      <c r="H114" s="188" t="str">
        <f>+IFERROR(IF(C114="N",H113,+VLOOKUP(COUNTIF($C$10:C114,"S"),Auxiliar!$B$4:$C$11,2,FALSE)),"")</f>
        <v/>
      </c>
      <c r="I114" s="182" t="str">
        <f>+IF(H114="","",VLOOKUP(D114,Orçamento!$B$12:$D$27,2,FALSE))</f>
        <v/>
      </c>
      <c r="J114" s="183" t="str">
        <f>+IF(I114="","",VLOOKUP($D114,Orçamento!$B$12:$F$27,2,FALSE)&amp;" - "&amp;VLOOKUP($D114,Orçamento!$B$12:$F$27,3,FALSE))</f>
        <v/>
      </c>
      <c r="K114" s="184" t="str">
        <f>+IF(H114="","",VLOOKUP($D114,Orçamento!$B$12:$F$27,5,FALSE))</f>
        <v/>
      </c>
      <c r="L114" s="185"/>
      <c r="M114" s="185"/>
      <c r="N114" s="185"/>
      <c r="O114" s="185"/>
      <c r="P114" s="186" t="str">
        <f t="shared" si="4"/>
        <v/>
      </c>
      <c r="Q114" s="187"/>
      <c r="R114" s="40"/>
      <c r="S114" s="34"/>
      <c r="T114" s="34"/>
    </row>
    <row r="115" spans="2:20" s="158" customFormat="1" ht="15.75" customHeight="1">
      <c r="B115" s="40"/>
      <c r="C115" s="51" t="str">
        <f>+IF(D114&gt;Operação!$G$32,"S","N")</f>
        <v>S</v>
      </c>
      <c r="D115" s="51">
        <f>+COUNTIF($H$10:H115,H115)</f>
        <v>98</v>
      </c>
      <c r="E115" s="51">
        <f t="shared" si="5"/>
        <v>0</v>
      </c>
      <c r="F115" s="51">
        <f t="shared" si="6"/>
        <v>0</v>
      </c>
      <c r="G115" s="169" t="str">
        <f t="shared" si="6"/>
        <v>Selecione uma opção:</v>
      </c>
      <c r="H115" s="188" t="str">
        <f>+IFERROR(IF(C115="N",H114,+VLOOKUP(COUNTIF($C$10:C115,"S"),Auxiliar!$B$4:$C$11,2,FALSE)),"")</f>
        <v/>
      </c>
      <c r="I115" s="182" t="str">
        <f>+IF(H115="","",VLOOKUP(D115,Orçamento!$B$12:$D$27,2,FALSE))</f>
        <v/>
      </c>
      <c r="J115" s="183" t="str">
        <f>+IF(I115="","",VLOOKUP($D115,Orçamento!$B$12:$F$27,2,FALSE)&amp;" - "&amp;VLOOKUP($D115,Orçamento!$B$12:$F$27,3,FALSE))</f>
        <v/>
      </c>
      <c r="K115" s="184" t="str">
        <f>+IF(H115="","",VLOOKUP($D115,Orçamento!$B$12:$F$27,5,FALSE))</f>
        <v/>
      </c>
      <c r="L115" s="185"/>
      <c r="M115" s="185"/>
      <c r="N115" s="185"/>
      <c r="O115" s="185"/>
      <c r="P115" s="186" t="str">
        <f t="shared" si="4"/>
        <v/>
      </c>
      <c r="Q115" s="187"/>
      <c r="R115" s="40"/>
      <c r="S115" s="34"/>
      <c r="T115" s="34"/>
    </row>
    <row r="116" spans="2:20" s="158" customFormat="1" ht="15.75" customHeight="1">
      <c r="B116" s="40"/>
      <c r="C116" s="51" t="str">
        <f>+IF(D115&gt;Operação!$G$32,"S","N")</f>
        <v>S</v>
      </c>
      <c r="D116" s="51">
        <f>+COUNTIF($H$10:H116,H116)</f>
        <v>99</v>
      </c>
      <c r="E116" s="51">
        <f t="shared" si="5"/>
        <v>0</v>
      </c>
      <c r="F116" s="51">
        <f t="shared" si="6"/>
        <v>0</v>
      </c>
      <c r="G116" s="169" t="str">
        <f t="shared" si="6"/>
        <v>Selecione uma opção:</v>
      </c>
      <c r="H116" s="188" t="str">
        <f>+IFERROR(IF(C116="N",H115,+VLOOKUP(COUNTIF($C$10:C116,"S"),Auxiliar!$B$4:$C$11,2,FALSE)),"")</f>
        <v/>
      </c>
      <c r="I116" s="182" t="str">
        <f>+IF(H116="","",VLOOKUP(D116,Orçamento!$B$12:$D$27,2,FALSE))</f>
        <v/>
      </c>
      <c r="J116" s="183" t="str">
        <f>+IF(I116="","",VLOOKUP($D116,Orçamento!$B$12:$F$27,2,FALSE)&amp;" - "&amp;VLOOKUP($D116,Orçamento!$B$12:$F$27,3,FALSE))</f>
        <v/>
      </c>
      <c r="K116" s="184" t="str">
        <f>+IF(H116="","",VLOOKUP($D116,Orçamento!$B$12:$F$27,5,FALSE))</f>
        <v/>
      </c>
      <c r="L116" s="185"/>
      <c r="M116" s="185"/>
      <c r="N116" s="185"/>
      <c r="O116" s="185"/>
      <c r="P116" s="186" t="str">
        <f t="shared" si="4"/>
        <v/>
      </c>
      <c r="Q116" s="187"/>
      <c r="R116" s="40"/>
      <c r="S116" s="34"/>
      <c r="T116" s="34"/>
    </row>
    <row r="117" spans="2:20" s="158" customFormat="1" ht="15.75" customHeight="1">
      <c r="B117" s="40"/>
      <c r="C117" s="51" t="str">
        <f>+IF(D116&gt;Operação!$G$32,"S","N")</f>
        <v>S</v>
      </c>
      <c r="D117" s="51">
        <f>+COUNTIF($H$10:H117,H117)</f>
        <v>100</v>
      </c>
      <c r="E117" s="51">
        <f t="shared" si="5"/>
        <v>0</v>
      </c>
      <c r="F117" s="51">
        <f t="shared" si="6"/>
        <v>0</v>
      </c>
      <c r="G117" s="169" t="str">
        <f t="shared" si="6"/>
        <v>Selecione uma opção:</v>
      </c>
      <c r="H117" s="188" t="str">
        <f>+IFERROR(IF(C117="N",H116,+VLOOKUP(COUNTIF($C$10:C117,"S"),Auxiliar!$B$4:$C$11,2,FALSE)),"")</f>
        <v/>
      </c>
      <c r="I117" s="182" t="str">
        <f>+IF(H117="","",VLOOKUP(D117,Orçamento!$B$12:$D$27,2,FALSE))</f>
        <v/>
      </c>
      <c r="J117" s="183" t="str">
        <f>+IF(I117="","",VLOOKUP($D117,Orçamento!$B$12:$F$27,2,FALSE)&amp;" - "&amp;VLOOKUP($D117,Orçamento!$B$12:$F$27,3,FALSE))</f>
        <v/>
      </c>
      <c r="K117" s="184" t="str">
        <f>+IF(H117="","",VLOOKUP($D117,Orçamento!$B$12:$F$27,5,FALSE))</f>
        <v/>
      </c>
      <c r="L117" s="185"/>
      <c r="M117" s="185"/>
      <c r="N117" s="185"/>
      <c r="O117" s="185"/>
      <c r="P117" s="186" t="str">
        <f t="shared" si="4"/>
        <v/>
      </c>
      <c r="Q117" s="187"/>
      <c r="R117" s="40"/>
      <c r="S117" s="34"/>
      <c r="T117" s="34"/>
    </row>
    <row r="118" spans="2:20" s="158" customFormat="1" ht="15.75" customHeight="1">
      <c r="B118" s="40"/>
      <c r="C118" s="51" t="str">
        <f>+IF(D117&gt;Operação!$G$32,"S","N")</f>
        <v>S</v>
      </c>
      <c r="D118" s="51">
        <f>+COUNTIF($H$10:H118,H118)</f>
        <v>101</v>
      </c>
      <c r="E118" s="51">
        <f t="shared" si="5"/>
        <v>0</v>
      </c>
      <c r="F118" s="51">
        <f t="shared" si="6"/>
        <v>0</v>
      </c>
      <c r="G118" s="169" t="str">
        <f t="shared" si="6"/>
        <v>Selecione uma opção:</v>
      </c>
      <c r="H118" s="188" t="str">
        <f>+IFERROR(IF(C118="N",H117,+VLOOKUP(COUNTIF($C$10:C118,"S"),Auxiliar!$B$4:$C$11,2,FALSE)),"")</f>
        <v/>
      </c>
      <c r="I118" s="182" t="str">
        <f>+IF(H118="","",VLOOKUP(D118,Orçamento!$B$12:$D$27,2,FALSE))</f>
        <v/>
      </c>
      <c r="J118" s="183" t="str">
        <f>+IF(I118="","",VLOOKUP($D118,Orçamento!$B$12:$F$27,2,FALSE)&amp;" - "&amp;VLOOKUP($D118,Orçamento!$B$12:$F$27,3,FALSE))</f>
        <v/>
      </c>
      <c r="K118" s="184" t="str">
        <f>+IF(H118="","",VLOOKUP($D118,Orçamento!$B$12:$F$27,5,FALSE))</f>
        <v/>
      </c>
      <c r="L118" s="185"/>
      <c r="M118" s="185"/>
      <c r="N118" s="185"/>
      <c r="O118" s="185"/>
      <c r="P118" s="186" t="str">
        <f t="shared" si="4"/>
        <v/>
      </c>
      <c r="Q118" s="187"/>
      <c r="R118" s="40"/>
      <c r="S118" s="34"/>
      <c r="T118" s="34"/>
    </row>
    <row r="119" spans="2:20" s="158" customFormat="1" ht="15.75" customHeight="1">
      <c r="B119" s="40"/>
      <c r="C119" s="51" t="str">
        <f>+IF(D118&gt;Operação!$G$32,"S","N")</f>
        <v>S</v>
      </c>
      <c r="D119" s="51">
        <f>+COUNTIF($H$10:H119,H119)</f>
        <v>102</v>
      </c>
      <c r="E119" s="51">
        <f t="shared" si="5"/>
        <v>0</v>
      </c>
      <c r="F119" s="51">
        <f t="shared" si="6"/>
        <v>0</v>
      </c>
      <c r="G119" s="169" t="str">
        <f t="shared" si="6"/>
        <v>Selecione uma opção:</v>
      </c>
      <c r="H119" s="188" t="str">
        <f>+IFERROR(IF(C119="N",H118,+VLOOKUP(COUNTIF($C$10:C119,"S"),Auxiliar!$B$4:$C$11,2,FALSE)),"")</f>
        <v/>
      </c>
      <c r="I119" s="182" t="str">
        <f>+IF(H119="","",VLOOKUP(D119,Orçamento!$B$12:$D$27,2,FALSE))</f>
        <v/>
      </c>
      <c r="J119" s="183" t="str">
        <f>+IF(I119="","",VLOOKUP($D119,Orçamento!$B$12:$F$27,2,FALSE)&amp;" - "&amp;VLOOKUP($D119,Orçamento!$B$12:$F$27,3,FALSE))</f>
        <v/>
      </c>
      <c r="K119" s="184" t="str">
        <f>+IF(H119="","",VLOOKUP($D119,Orçamento!$B$12:$F$27,5,FALSE))</f>
        <v/>
      </c>
      <c r="L119" s="185"/>
      <c r="M119" s="185"/>
      <c r="N119" s="185"/>
      <c r="O119" s="185"/>
      <c r="P119" s="186" t="str">
        <f t="shared" si="4"/>
        <v/>
      </c>
      <c r="Q119" s="187"/>
      <c r="R119" s="40"/>
      <c r="S119" s="34"/>
      <c r="T119" s="34"/>
    </row>
    <row r="120" spans="2:20" s="158" customFormat="1" ht="15.75" customHeight="1">
      <c r="B120" s="40"/>
      <c r="C120" s="51" t="str">
        <f>+IF(D119&gt;Operação!$G$32,"S","N")</f>
        <v>S</v>
      </c>
      <c r="D120" s="51">
        <f>+COUNTIF($H$10:H120,H120)</f>
        <v>103</v>
      </c>
      <c r="E120" s="51">
        <f t="shared" si="5"/>
        <v>0</v>
      </c>
      <c r="F120" s="51">
        <f t="shared" si="6"/>
        <v>0</v>
      </c>
      <c r="G120" s="169" t="str">
        <f t="shared" si="6"/>
        <v>Selecione uma opção:</v>
      </c>
      <c r="H120" s="188" t="str">
        <f>+IFERROR(IF(C120="N",H119,+VLOOKUP(COUNTIF($C$10:C120,"S"),Auxiliar!$B$4:$C$11,2,FALSE)),"")</f>
        <v/>
      </c>
      <c r="I120" s="182" t="str">
        <f>+IF(H120="","",VLOOKUP(D120,Orçamento!$B$12:$D$27,2,FALSE))</f>
        <v/>
      </c>
      <c r="J120" s="183" t="str">
        <f>+IF(I120="","",VLOOKUP($D120,Orçamento!$B$12:$F$27,2,FALSE)&amp;" - "&amp;VLOOKUP($D120,Orçamento!$B$12:$F$27,3,FALSE))</f>
        <v/>
      </c>
      <c r="K120" s="184" t="str">
        <f>+IF(H120="","",VLOOKUP($D120,Orçamento!$B$12:$F$27,5,FALSE))</f>
        <v/>
      </c>
      <c r="L120" s="185"/>
      <c r="M120" s="185"/>
      <c r="N120" s="185"/>
      <c r="O120" s="185"/>
      <c r="P120" s="186" t="str">
        <f t="shared" si="4"/>
        <v/>
      </c>
      <c r="Q120" s="187"/>
      <c r="R120" s="40"/>
      <c r="S120" s="34"/>
      <c r="T120" s="34"/>
    </row>
    <row r="121" spans="2:20" s="158" customFormat="1" ht="15.75" customHeight="1">
      <c r="B121" s="40"/>
      <c r="C121" s="51" t="str">
        <f>+IF(D120&gt;Operação!$G$32,"S","N")</f>
        <v>S</v>
      </c>
      <c r="D121" s="51">
        <f>+COUNTIF($H$10:H121,H121)</f>
        <v>104</v>
      </c>
      <c r="E121" s="51">
        <f t="shared" si="5"/>
        <v>0</v>
      </c>
      <c r="F121" s="51">
        <f t="shared" si="6"/>
        <v>0</v>
      </c>
      <c r="G121" s="169" t="str">
        <f t="shared" si="6"/>
        <v>Selecione uma opção:</v>
      </c>
      <c r="H121" s="188" t="str">
        <f>+IFERROR(IF(C121="N",H120,+VLOOKUP(COUNTIF($C$10:C121,"S"),Auxiliar!$B$4:$C$11,2,FALSE)),"")</f>
        <v/>
      </c>
      <c r="I121" s="182" t="str">
        <f>+IF(H121="","",VLOOKUP(D121,Orçamento!$B$12:$D$27,2,FALSE))</f>
        <v/>
      </c>
      <c r="J121" s="183" t="str">
        <f>+IF(I121="","",VLOOKUP($D121,Orçamento!$B$12:$F$27,2,FALSE)&amp;" - "&amp;VLOOKUP($D121,Orçamento!$B$12:$F$27,3,FALSE))</f>
        <v/>
      </c>
      <c r="K121" s="184" t="str">
        <f>+IF(H121="","",VLOOKUP($D121,Orçamento!$B$12:$F$27,5,FALSE))</f>
        <v/>
      </c>
      <c r="L121" s="185"/>
      <c r="M121" s="185"/>
      <c r="N121" s="185"/>
      <c r="O121" s="185"/>
      <c r="P121" s="186" t="str">
        <f t="shared" si="4"/>
        <v/>
      </c>
      <c r="Q121" s="187"/>
      <c r="R121" s="40"/>
      <c r="S121" s="34"/>
      <c r="T121" s="34"/>
    </row>
    <row r="122" spans="2:20" s="158" customFormat="1" ht="15.75" customHeight="1">
      <c r="B122" s="40"/>
      <c r="C122" s="51" t="str">
        <f>+IF(D121&gt;Operação!$G$32,"S","N")</f>
        <v>S</v>
      </c>
      <c r="D122" s="51">
        <f>+COUNTIF($H$10:H122,H122)</f>
        <v>105</v>
      </c>
      <c r="E122" s="51">
        <f t="shared" si="5"/>
        <v>0</v>
      </c>
      <c r="F122" s="51">
        <f t="shared" si="6"/>
        <v>0</v>
      </c>
      <c r="G122" s="169" t="str">
        <f t="shared" si="6"/>
        <v>Selecione uma opção:</v>
      </c>
      <c r="H122" s="188" t="str">
        <f>+IFERROR(IF(C122="N",H121,+VLOOKUP(COUNTIF($C$10:C122,"S"),Auxiliar!$B$4:$C$11,2,FALSE)),"")</f>
        <v/>
      </c>
      <c r="I122" s="182" t="str">
        <f>+IF(H122="","",VLOOKUP(D122,Orçamento!$B$12:$D$27,2,FALSE))</f>
        <v/>
      </c>
      <c r="J122" s="183" t="str">
        <f>+IF(I122="","",VLOOKUP($D122,Orçamento!$B$12:$F$27,2,FALSE)&amp;" - "&amp;VLOOKUP($D122,Orçamento!$B$12:$F$27,3,FALSE))</f>
        <v/>
      </c>
      <c r="K122" s="184" t="str">
        <f>+IF(H122="","",VLOOKUP($D122,Orçamento!$B$12:$F$27,5,FALSE))</f>
        <v/>
      </c>
      <c r="L122" s="185"/>
      <c r="M122" s="185"/>
      <c r="N122" s="185"/>
      <c r="O122" s="185"/>
      <c r="P122" s="186" t="str">
        <f t="shared" si="4"/>
        <v/>
      </c>
      <c r="Q122" s="187"/>
      <c r="R122" s="40"/>
      <c r="S122" s="34"/>
      <c r="T122" s="34"/>
    </row>
    <row r="123" spans="2:20" s="158" customFormat="1" ht="15.75" customHeight="1">
      <c r="B123" s="40"/>
      <c r="C123" s="51" t="str">
        <f>+IF(D122&gt;Operação!$G$32,"S","N")</f>
        <v>S</v>
      </c>
      <c r="D123" s="51">
        <f>+COUNTIF($H$10:H123,H123)</f>
        <v>106</v>
      </c>
      <c r="E123" s="51">
        <f t="shared" si="5"/>
        <v>0</v>
      </c>
      <c r="F123" s="51">
        <f t="shared" si="6"/>
        <v>0</v>
      </c>
      <c r="G123" s="169" t="str">
        <f t="shared" si="6"/>
        <v>Selecione uma opção:</v>
      </c>
      <c r="H123" s="188" t="str">
        <f>+IFERROR(IF(C123="N",H122,+VLOOKUP(COUNTIF($C$10:C123,"S"),Auxiliar!$B$4:$C$11,2,FALSE)),"")</f>
        <v/>
      </c>
      <c r="I123" s="182" t="str">
        <f>+IF(H123="","",VLOOKUP(D123,Orçamento!$B$12:$D$27,2,FALSE))</f>
        <v/>
      </c>
      <c r="J123" s="183" t="str">
        <f>+IF(I123="","",VLOOKUP($D123,Orçamento!$B$12:$F$27,2,FALSE)&amp;" - "&amp;VLOOKUP($D123,Orçamento!$B$12:$F$27,3,FALSE))</f>
        <v/>
      </c>
      <c r="K123" s="184" t="str">
        <f>+IF(H123="","",VLOOKUP($D123,Orçamento!$B$12:$F$27,5,FALSE))</f>
        <v/>
      </c>
      <c r="L123" s="185"/>
      <c r="M123" s="185"/>
      <c r="N123" s="185"/>
      <c r="O123" s="185"/>
      <c r="P123" s="186" t="str">
        <f t="shared" si="4"/>
        <v/>
      </c>
      <c r="Q123" s="187"/>
      <c r="R123" s="40"/>
      <c r="S123" s="34"/>
      <c r="T123" s="34"/>
    </row>
    <row r="124" spans="2:20" s="158" customFormat="1" ht="15.75" customHeight="1">
      <c r="B124" s="40"/>
      <c r="C124" s="51" t="str">
        <f>+IF(D123&gt;Operação!$G$32,"S","N")</f>
        <v>S</v>
      </c>
      <c r="D124" s="51">
        <f>+COUNTIF($H$10:H124,H124)</f>
        <v>107</v>
      </c>
      <c r="E124" s="51">
        <f t="shared" si="5"/>
        <v>0</v>
      </c>
      <c r="F124" s="51">
        <f t="shared" si="6"/>
        <v>0</v>
      </c>
      <c r="G124" s="169" t="str">
        <f t="shared" si="6"/>
        <v>Selecione uma opção:</v>
      </c>
      <c r="H124" s="188" t="str">
        <f>+IFERROR(IF(C124="N",H123,+VLOOKUP(COUNTIF($C$10:C124,"S"),Auxiliar!$B$4:$C$11,2,FALSE)),"")</f>
        <v/>
      </c>
      <c r="I124" s="182" t="str">
        <f>+IF(H124="","",VLOOKUP(D124,Orçamento!$B$12:$D$27,2,FALSE))</f>
        <v/>
      </c>
      <c r="J124" s="183" t="str">
        <f>+IF(I124="","",VLOOKUP($D124,Orçamento!$B$12:$F$27,2,FALSE)&amp;" - "&amp;VLOOKUP($D124,Orçamento!$B$12:$F$27,3,FALSE))</f>
        <v/>
      </c>
      <c r="K124" s="184" t="str">
        <f>+IF(H124="","",VLOOKUP($D124,Orçamento!$B$12:$F$27,5,FALSE))</f>
        <v/>
      </c>
      <c r="L124" s="185"/>
      <c r="M124" s="185"/>
      <c r="N124" s="185"/>
      <c r="O124" s="185"/>
      <c r="P124" s="186" t="str">
        <f t="shared" si="4"/>
        <v/>
      </c>
      <c r="Q124" s="187"/>
      <c r="R124" s="40"/>
      <c r="S124" s="34"/>
      <c r="T124" s="34"/>
    </row>
    <row r="125" spans="2:20" s="158" customFormat="1" ht="15.75" customHeight="1">
      <c r="B125" s="40"/>
      <c r="C125" s="51" t="str">
        <f>+IF(D124&gt;Operação!$G$32,"S","N")</f>
        <v>S</v>
      </c>
      <c r="D125" s="51">
        <f>+COUNTIF($H$10:H125,H125)</f>
        <v>108</v>
      </c>
      <c r="E125" s="51">
        <f t="shared" si="5"/>
        <v>0</v>
      </c>
      <c r="F125" s="51">
        <f t="shared" si="6"/>
        <v>0</v>
      </c>
      <c r="G125" s="169" t="str">
        <f t="shared" si="6"/>
        <v>Selecione uma opção:</v>
      </c>
      <c r="H125" s="188" t="str">
        <f>+IFERROR(IF(C125="N",H124,+VLOOKUP(COUNTIF($C$10:C125,"S"),Auxiliar!$B$4:$C$11,2,FALSE)),"")</f>
        <v/>
      </c>
      <c r="I125" s="182" t="str">
        <f>+IF(H125="","",VLOOKUP(D125,Orçamento!$B$12:$D$27,2,FALSE))</f>
        <v/>
      </c>
      <c r="J125" s="183" t="str">
        <f>+IF(I125="","",VLOOKUP($D125,Orçamento!$B$12:$F$27,2,FALSE)&amp;" - "&amp;VLOOKUP($D125,Orçamento!$B$12:$F$27,3,FALSE))</f>
        <v/>
      </c>
      <c r="K125" s="184" t="str">
        <f>+IF(H125="","",VLOOKUP($D125,Orçamento!$B$12:$F$27,5,FALSE))</f>
        <v/>
      </c>
      <c r="L125" s="185"/>
      <c r="M125" s="185"/>
      <c r="N125" s="185"/>
      <c r="O125" s="185"/>
      <c r="P125" s="186" t="str">
        <f t="shared" si="4"/>
        <v/>
      </c>
      <c r="Q125" s="187"/>
      <c r="R125" s="40"/>
      <c r="S125" s="34"/>
      <c r="T125" s="34"/>
    </row>
    <row r="126" spans="2:20" s="158" customFormat="1" ht="15.75" customHeight="1">
      <c r="B126" s="40"/>
      <c r="C126" s="51" t="str">
        <f>+IF(D125&gt;Operação!$G$32,"S","N")</f>
        <v>S</v>
      </c>
      <c r="D126" s="51">
        <f>+COUNTIF($H$10:H126,H126)</f>
        <v>109</v>
      </c>
      <c r="E126" s="51">
        <f t="shared" si="5"/>
        <v>0</v>
      </c>
      <c r="F126" s="51">
        <f t="shared" si="6"/>
        <v>0</v>
      </c>
      <c r="G126" s="169" t="str">
        <f t="shared" si="6"/>
        <v>Selecione uma opção:</v>
      </c>
      <c r="H126" s="188" t="str">
        <f>+IFERROR(IF(C126="N",H125,+VLOOKUP(COUNTIF($C$10:C126,"S"),Auxiliar!$B$4:$C$11,2,FALSE)),"")</f>
        <v/>
      </c>
      <c r="I126" s="182" t="str">
        <f>+IF(H126="","",VLOOKUP(D126,Orçamento!$B$12:$D$27,2,FALSE))</f>
        <v/>
      </c>
      <c r="J126" s="183" t="str">
        <f>+IF(I126="","",VLOOKUP($D126,Orçamento!$B$12:$F$27,2,FALSE)&amp;" - "&amp;VLOOKUP($D126,Orçamento!$B$12:$F$27,3,FALSE))</f>
        <v/>
      </c>
      <c r="K126" s="184" t="str">
        <f>+IF(H126="","",VLOOKUP($D126,Orçamento!$B$12:$F$27,5,FALSE))</f>
        <v/>
      </c>
      <c r="L126" s="185"/>
      <c r="M126" s="185"/>
      <c r="N126" s="185"/>
      <c r="O126" s="185"/>
      <c r="P126" s="186" t="str">
        <f t="shared" si="4"/>
        <v/>
      </c>
      <c r="Q126" s="187"/>
      <c r="R126" s="40"/>
      <c r="S126" s="34"/>
      <c r="T126" s="34"/>
    </row>
    <row r="127" spans="2:20" s="158" customFormat="1" ht="15.75" customHeight="1">
      <c r="B127" s="40"/>
      <c r="C127" s="51" t="str">
        <f>+IF(D126&gt;Operação!$G$32,"S","N")</f>
        <v>S</v>
      </c>
      <c r="D127" s="51">
        <f>+COUNTIF($H$10:H127,H127)</f>
        <v>110</v>
      </c>
      <c r="E127" s="51">
        <f t="shared" si="5"/>
        <v>0</v>
      </c>
      <c r="F127" s="51">
        <f t="shared" si="6"/>
        <v>0</v>
      </c>
      <c r="G127" s="169" t="str">
        <f t="shared" si="6"/>
        <v>Selecione uma opção:</v>
      </c>
      <c r="H127" s="188" t="str">
        <f>+IFERROR(IF(C127="N",H126,+VLOOKUP(COUNTIF($C$10:C127,"S"),Auxiliar!$B$4:$C$11,2,FALSE)),"")</f>
        <v/>
      </c>
      <c r="I127" s="182" t="str">
        <f>+IF(H127="","",VLOOKUP(D127,Orçamento!$B$12:$D$27,2,FALSE))</f>
        <v/>
      </c>
      <c r="J127" s="183" t="str">
        <f>+IF(I127="","",VLOOKUP($D127,Orçamento!$B$12:$F$27,2,FALSE)&amp;" - "&amp;VLOOKUP($D127,Orçamento!$B$12:$F$27,3,FALSE))</f>
        <v/>
      </c>
      <c r="K127" s="184" t="str">
        <f>+IF(H127="","",VLOOKUP($D127,Orçamento!$B$12:$F$27,5,FALSE))</f>
        <v/>
      </c>
      <c r="L127" s="185"/>
      <c r="M127" s="185"/>
      <c r="N127" s="185"/>
      <c r="O127" s="185"/>
      <c r="P127" s="186" t="str">
        <f t="shared" si="4"/>
        <v/>
      </c>
      <c r="Q127" s="187"/>
      <c r="R127" s="40"/>
      <c r="S127" s="34"/>
      <c r="T127" s="34"/>
    </row>
    <row r="128" spans="2:20" s="158" customFormat="1" ht="15.75" customHeight="1">
      <c r="B128" s="40"/>
      <c r="C128" s="51" t="str">
        <f>+IF(D127&gt;Operação!$G$32,"S","N")</f>
        <v>S</v>
      </c>
      <c r="D128" s="51">
        <f>+COUNTIF($H$10:H128,H128)</f>
        <v>111</v>
      </c>
      <c r="E128" s="51">
        <f t="shared" si="5"/>
        <v>0</v>
      </c>
      <c r="F128" s="51">
        <f t="shared" si="6"/>
        <v>0</v>
      </c>
      <c r="G128" s="169" t="str">
        <f t="shared" si="6"/>
        <v>Selecione uma opção:</v>
      </c>
      <c r="H128" s="188" t="str">
        <f>+IFERROR(IF(C128="N",H127,+VLOOKUP(COUNTIF($C$10:C128,"S"),Auxiliar!$B$4:$C$11,2,FALSE)),"")</f>
        <v/>
      </c>
      <c r="I128" s="182" t="str">
        <f>+IF(H128="","",VLOOKUP(D128,Orçamento!$B$12:$D$27,2,FALSE))</f>
        <v/>
      </c>
      <c r="J128" s="183" t="str">
        <f>+IF(I128="","",VLOOKUP($D128,Orçamento!$B$12:$F$27,2,FALSE)&amp;" - "&amp;VLOOKUP($D128,Orçamento!$B$12:$F$27,3,FALSE))</f>
        <v/>
      </c>
      <c r="K128" s="184" t="str">
        <f>+IF(H128="","",VLOOKUP($D128,Orçamento!$B$12:$F$27,5,FALSE))</f>
        <v/>
      </c>
      <c r="L128" s="185"/>
      <c r="M128" s="185"/>
      <c r="N128" s="185"/>
      <c r="O128" s="185"/>
      <c r="P128" s="186" t="str">
        <f t="shared" si="4"/>
        <v/>
      </c>
      <c r="Q128" s="187"/>
      <c r="R128" s="40"/>
      <c r="S128" s="34"/>
      <c r="T128" s="34"/>
    </row>
    <row r="129" spans="2:20" s="158" customFormat="1" ht="15.75" customHeight="1">
      <c r="B129" s="40"/>
      <c r="C129" s="51" t="str">
        <f>+IF(D128&gt;Operação!$G$32,"S","N")</f>
        <v>S</v>
      </c>
      <c r="D129" s="51">
        <f>+COUNTIF($H$10:H129,H129)</f>
        <v>112</v>
      </c>
      <c r="E129" s="51">
        <f t="shared" si="5"/>
        <v>0</v>
      </c>
      <c r="F129" s="51">
        <f t="shared" si="6"/>
        <v>0</v>
      </c>
      <c r="G129" s="169" t="str">
        <f t="shared" si="6"/>
        <v>Selecione uma opção:</v>
      </c>
      <c r="H129" s="188" t="str">
        <f>+IFERROR(IF(C129="N",H128,+VLOOKUP(COUNTIF($C$10:C129,"S"),Auxiliar!$B$4:$C$11,2,FALSE)),"")</f>
        <v/>
      </c>
      <c r="I129" s="182" t="str">
        <f>+IF(H129="","",VLOOKUP(D129,Orçamento!$B$12:$D$27,2,FALSE))</f>
        <v/>
      </c>
      <c r="J129" s="183" t="str">
        <f>+IF(I129="","",VLOOKUP($D129,Orçamento!$B$12:$F$27,2,FALSE)&amp;" - "&amp;VLOOKUP($D129,Orçamento!$B$12:$F$27,3,FALSE))</f>
        <v/>
      </c>
      <c r="K129" s="184" t="str">
        <f>+IF(H129="","",VLOOKUP($D129,Orçamento!$B$12:$F$27,5,FALSE))</f>
        <v/>
      </c>
      <c r="L129" s="185"/>
      <c r="M129" s="185"/>
      <c r="N129" s="185"/>
      <c r="O129" s="185"/>
      <c r="P129" s="186" t="str">
        <f t="shared" si="4"/>
        <v/>
      </c>
      <c r="Q129" s="187"/>
      <c r="R129" s="40"/>
      <c r="S129" s="34"/>
      <c r="T129" s="34"/>
    </row>
    <row r="130" spans="2:20" s="158" customFormat="1" ht="15.75" customHeight="1">
      <c r="B130" s="40"/>
      <c r="C130" s="51" t="str">
        <f>+IF(D129&gt;Operação!$G$32,"S","N")</f>
        <v>S</v>
      </c>
      <c r="D130" s="51">
        <f>+COUNTIF($H$10:H130,H130)</f>
        <v>113</v>
      </c>
      <c r="E130" s="51">
        <f t="shared" si="5"/>
        <v>0</v>
      </c>
      <c r="F130" s="51">
        <f t="shared" si="6"/>
        <v>0</v>
      </c>
      <c r="G130" s="169" t="str">
        <f t="shared" si="6"/>
        <v>Selecione uma opção:</v>
      </c>
      <c r="H130" s="188" t="str">
        <f>+IFERROR(IF(C130="N",H129,+VLOOKUP(COUNTIF($C$10:C130,"S"),Auxiliar!$B$4:$C$11,2,FALSE)),"")</f>
        <v/>
      </c>
      <c r="I130" s="182" t="str">
        <f>+IF(H130="","",VLOOKUP(D130,Orçamento!$B$12:$D$27,2,FALSE))</f>
        <v/>
      </c>
      <c r="J130" s="183" t="str">
        <f>+IF(I130="","",VLOOKUP($D130,Orçamento!$B$12:$F$27,2,FALSE)&amp;" - "&amp;VLOOKUP($D130,Orçamento!$B$12:$F$27,3,FALSE))</f>
        <v/>
      </c>
      <c r="K130" s="184" t="str">
        <f>+IF(H130="","",VLOOKUP($D130,Orçamento!$B$12:$F$27,5,FALSE))</f>
        <v/>
      </c>
      <c r="L130" s="185"/>
      <c r="M130" s="185"/>
      <c r="N130" s="185"/>
      <c r="O130" s="185"/>
      <c r="P130" s="186" t="str">
        <f t="shared" si="4"/>
        <v/>
      </c>
      <c r="Q130" s="187"/>
      <c r="R130" s="40"/>
      <c r="S130" s="34"/>
      <c r="T130" s="34"/>
    </row>
    <row r="131" spans="2:20" s="158" customFormat="1" ht="15.75" customHeight="1">
      <c r="B131" s="40"/>
      <c r="C131" s="51" t="str">
        <f>+IF(D130&gt;Operação!$G$32,"S","N")</f>
        <v>S</v>
      </c>
      <c r="D131" s="51">
        <f>+COUNTIF($H$10:H131,H131)</f>
        <v>114</v>
      </c>
      <c r="E131" s="51">
        <f t="shared" si="5"/>
        <v>0</v>
      </c>
      <c r="F131" s="51">
        <f t="shared" si="6"/>
        <v>0</v>
      </c>
      <c r="G131" s="169" t="str">
        <f t="shared" si="6"/>
        <v>Selecione uma opção:</v>
      </c>
      <c r="H131" s="188" t="str">
        <f>+IFERROR(IF(C131="N",H130,+VLOOKUP(COUNTIF($C$10:C131,"S"),Auxiliar!$B$4:$C$11,2,FALSE)),"")</f>
        <v/>
      </c>
      <c r="I131" s="182" t="str">
        <f>+IF(H131="","",VLOOKUP(D131,Orçamento!$B$12:$D$27,2,FALSE))</f>
        <v/>
      </c>
      <c r="J131" s="183" t="str">
        <f>+IF(I131="","",VLOOKUP($D131,Orçamento!$B$12:$F$27,2,FALSE)&amp;" - "&amp;VLOOKUP($D131,Orçamento!$B$12:$F$27,3,FALSE))</f>
        <v/>
      </c>
      <c r="K131" s="184" t="str">
        <f>+IF(H131="","",VLOOKUP($D131,Orçamento!$B$12:$F$27,5,FALSE))</f>
        <v/>
      </c>
      <c r="L131" s="185"/>
      <c r="M131" s="185"/>
      <c r="N131" s="185"/>
      <c r="O131" s="185"/>
      <c r="P131" s="186" t="str">
        <f t="shared" si="4"/>
        <v/>
      </c>
      <c r="Q131" s="187"/>
      <c r="R131" s="40"/>
      <c r="S131" s="34"/>
      <c r="T131" s="34"/>
    </row>
    <row r="132" spans="2:20" s="158" customFormat="1" ht="15.75" customHeight="1">
      <c r="B132" s="40"/>
      <c r="C132" s="51" t="str">
        <f>+IF(D131&gt;Operação!$G$32,"S","N")</f>
        <v>S</v>
      </c>
      <c r="D132" s="51">
        <f>+COUNTIF($H$10:H132,H132)</f>
        <v>115</v>
      </c>
      <c r="E132" s="51">
        <f t="shared" si="5"/>
        <v>0</v>
      </c>
      <c r="F132" s="51">
        <f t="shared" si="6"/>
        <v>0</v>
      </c>
      <c r="G132" s="169" t="str">
        <f t="shared" si="6"/>
        <v>Selecione uma opção:</v>
      </c>
      <c r="H132" s="188" t="str">
        <f>+IFERROR(IF(C132="N",H131,+VLOOKUP(COUNTIF($C$10:C132,"S"),Auxiliar!$B$4:$C$11,2,FALSE)),"")</f>
        <v/>
      </c>
      <c r="I132" s="182" t="str">
        <f>+IF(H132="","",VLOOKUP(D132,Orçamento!$B$12:$D$27,2,FALSE))</f>
        <v/>
      </c>
      <c r="J132" s="183" t="str">
        <f>+IF(I132="","",VLOOKUP($D132,Orçamento!$B$12:$F$27,2,FALSE)&amp;" - "&amp;VLOOKUP($D132,Orçamento!$B$12:$F$27,3,FALSE))</f>
        <v/>
      </c>
      <c r="K132" s="184" t="str">
        <f>+IF(H132="","",VLOOKUP($D132,Orçamento!$B$12:$F$27,5,FALSE))</f>
        <v/>
      </c>
      <c r="L132" s="185"/>
      <c r="M132" s="185"/>
      <c r="N132" s="185"/>
      <c r="O132" s="185"/>
      <c r="P132" s="186" t="str">
        <f t="shared" si="4"/>
        <v/>
      </c>
      <c r="Q132" s="187"/>
      <c r="R132" s="40"/>
      <c r="S132" s="34"/>
      <c r="T132" s="34"/>
    </row>
    <row r="133" spans="2:20" s="158" customFormat="1" ht="15.75" customHeight="1">
      <c r="B133" s="40"/>
      <c r="C133" s="51" t="str">
        <f>+IF(D132&gt;Operação!$G$32,"S","N")</f>
        <v>S</v>
      </c>
      <c r="D133" s="51">
        <f>+COUNTIF($H$10:H133,H133)</f>
        <v>116</v>
      </c>
      <c r="E133" s="51">
        <f t="shared" si="5"/>
        <v>0</v>
      </c>
      <c r="F133" s="51">
        <f t="shared" si="6"/>
        <v>0</v>
      </c>
      <c r="G133" s="169" t="str">
        <f t="shared" si="6"/>
        <v>Selecione uma opção:</v>
      </c>
      <c r="H133" s="188" t="str">
        <f>+IFERROR(IF(C133="N",H132,+VLOOKUP(COUNTIF($C$10:C133,"S"),Auxiliar!$B$4:$C$11,2,FALSE)),"")</f>
        <v/>
      </c>
      <c r="I133" s="182" t="str">
        <f>+IF(H133="","",VLOOKUP(D133,Orçamento!$B$12:$D$27,2,FALSE))</f>
        <v/>
      </c>
      <c r="J133" s="183" t="str">
        <f>+IF(I133="","",VLOOKUP($D133,Orçamento!$B$12:$F$27,2,FALSE)&amp;" - "&amp;VLOOKUP($D133,Orçamento!$B$12:$F$27,3,FALSE))</f>
        <v/>
      </c>
      <c r="K133" s="184" t="str">
        <f>+IF(H133="","",VLOOKUP($D133,Orçamento!$B$12:$F$27,5,FALSE))</f>
        <v/>
      </c>
      <c r="L133" s="185"/>
      <c r="M133" s="185"/>
      <c r="N133" s="185"/>
      <c r="O133" s="185"/>
      <c r="P133" s="186" t="str">
        <f t="shared" si="4"/>
        <v/>
      </c>
      <c r="Q133" s="187"/>
      <c r="R133" s="40"/>
      <c r="S133" s="34"/>
      <c r="T133" s="34"/>
    </row>
    <row r="134" spans="2:20" s="158" customFormat="1" ht="15.75" customHeight="1">
      <c r="B134" s="40"/>
      <c r="C134" s="51" t="str">
        <f>+IF(D133&gt;Operação!$G$32,"S","N")</f>
        <v>S</v>
      </c>
      <c r="D134" s="51">
        <f>+COUNTIF($H$10:H134,H134)</f>
        <v>117</v>
      </c>
      <c r="E134" s="51">
        <f t="shared" si="5"/>
        <v>0</v>
      </c>
      <c r="F134" s="51">
        <f t="shared" si="6"/>
        <v>0</v>
      </c>
      <c r="G134" s="169" t="str">
        <f t="shared" si="6"/>
        <v>Selecione uma opção:</v>
      </c>
      <c r="H134" s="188" t="str">
        <f>+IFERROR(IF(C134="N",H133,+VLOOKUP(COUNTIF($C$10:C134,"S"),Auxiliar!$B$4:$C$11,2,FALSE)),"")</f>
        <v/>
      </c>
      <c r="I134" s="182" t="str">
        <f>+IF(H134="","",VLOOKUP(D134,Orçamento!$B$12:$D$27,2,FALSE))</f>
        <v/>
      </c>
      <c r="J134" s="183" t="str">
        <f>+IF(I134="","",VLOOKUP($D134,Orçamento!$B$12:$F$27,2,FALSE)&amp;" - "&amp;VLOOKUP($D134,Orçamento!$B$12:$F$27,3,FALSE))</f>
        <v/>
      </c>
      <c r="K134" s="184" t="str">
        <f>+IF(H134="","",VLOOKUP($D134,Orçamento!$B$12:$F$27,5,FALSE))</f>
        <v/>
      </c>
      <c r="L134" s="185"/>
      <c r="M134" s="185"/>
      <c r="N134" s="185"/>
      <c r="O134" s="185"/>
      <c r="P134" s="186" t="str">
        <f t="shared" si="4"/>
        <v/>
      </c>
      <c r="Q134" s="187"/>
      <c r="R134" s="40"/>
      <c r="S134" s="34"/>
      <c r="T134" s="34"/>
    </row>
    <row r="135" spans="2:20" s="158" customFormat="1" ht="15.75" customHeight="1">
      <c r="B135" s="40"/>
      <c r="C135" s="51" t="str">
        <f>+IF(D134&gt;Operação!$G$32,"S","N")</f>
        <v>S</v>
      </c>
      <c r="D135" s="51">
        <f>+COUNTIF($H$10:H135,H135)</f>
        <v>118</v>
      </c>
      <c r="E135" s="51">
        <f t="shared" si="5"/>
        <v>0</v>
      </c>
      <c r="F135" s="51">
        <f t="shared" si="6"/>
        <v>0</v>
      </c>
      <c r="G135" s="169" t="str">
        <f t="shared" si="6"/>
        <v>Selecione uma opção:</v>
      </c>
      <c r="H135" s="188" t="str">
        <f>+IFERROR(IF(C135="N",H134,+VLOOKUP(COUNTIF($C$10:C135,"S"),Auxiliar!$B$4:$C$11,2,FALSE)),"")</f>
        <v/>
      </c>
      <c r="I135" s="182" t="str">
        <f>+IF(H135="","",VLOOKUP(D135,Orçamento!$B$12:$D$27,2,FALSE))</f>
        <v/>
      </c>
      <c r="J135" s="183" t="str">
        <f>+IF(I135="","",VLOOKUP($D135,Orçamento!$B$12:$F$27,2,FALSE)&amp;" - "&amp;VLOOKUP($D135,Orçamento!$B$12:$F$27,3,FALSE))</f>
        <v/>
      </c>
      <c r="K135" s="184" t="str">
        <f>+IF(H135="","",VLOOKUP($D135,Orçamento!$B$12:$F$27,5,FALSE))</f>
        <v/>
      </c>
      <c r="L135" s="185"/>
      <c r="M135" s="185"/>
      <c r="N135" s="185"/>
      <c r="O135" s="185"/>
      <c r="P135" s="186" t="str">
        <f t="shared" si="4"/>
        <v/>
      </c>
      <c r="Q135" s="187"/>
      <c r="R135" s="40"/>
      <c r="S135" s="34"/>
      <c r="T135" s="34"/>
    </row>
    <row r="136" spans="2:20" s="158" customFormat="1" ht="15.75" customHeight="1">
      <c r="B136" s="40"/>
      <c r="C136" s="51" t="str">
        <f>+IF(D135&gt;Operação!$G$32,"S","N")</f>
        <v>S</v>
      </c>
      <c r="D136" s="51">
        <f>+COUNTIF($H$10:H136,H136)</f>
        <v>119</v>
      </c>
      <c r="E136" s="51">
        <f t="shared" si="5"/>
        <v>0</v>
      </c>
      <c r="F136" s="51">
        <f t="shared" si="6"/>
        <v>0</v>
      </c>
      <c r="G136" s="169" t="str">
        <f t="shared" si="6"/>
        <v>Selecione uma opção:</v>
      </c>
      <c r="H136" s="188" t="str">
        <f>+IFERROR(IF(C136="N",H135,+VLOOKUP(COUNTIF($C$10:C136,"S"),Auxiliar!$B$4:$C$11,2,FALSE)),"")</f>
        <v/>
      </c>
      <c r="I136" s="182" t="str">
        <f>+IF(H136="","",VLOOKUP(D136,Orçamento!$B$12:$D$27,2,FALSE))</f>
        <v/>
      </c>
      <c r="J136" s="183" t="str">
        <f>+IF(I136="","",VLOOKUP($D136,Orçamento!$B$12:$F$27,2,FALSE)&amp;" - "&amp;VLOOKUP($D136,Orçamento!$B$12:$F$27,3,FALSE))</f>
        <v/>
      </c>
      <c r="K136" s="184" t="str">
        <f>+IF(H136="","",VLOOKUP($D136,Orçamento!$B$12:$F$27,5,FALSE))</f>
        <v/>
      </c>
      <c r="L136" s="185"/>
      <c r="M136" s="185"/>
      <c r="N136" s="185"/>
      <c r="O136" s="185"/>
      <c r="P136" s="186" t="str">
        <f t="shared" si="4"/>
        <v/>
      </c>
      <c r="Q136" s="187"/>
      <c r="R136" s="40"/>
      <c r="S136" s="34"/>
      <c r="T136" s="34"/>
    </row>
    <row r="137" spans="2:20" s="158" customFormat="1" ht="15.75" customHeight="1">
      <c r="B137" s="40"/>
      <c r="C137" s="51" t="str">
        <f>+IF(D136&gt;Operação!$G$32,"S","N")</f>
        <v>S</v>
      </c>
      <c r="D137" s="51">
        <f>+COUNTIF($H$10:H137,H137)</f>
        <v>120</v>
      </c>
      <c r="E137" s="51">
        <f t="shared" si="5"/>
        <v>0</v>
      </c>
      <c r="F137" s="51">
        <f t="shared" si="6"/>
        <v>0</v>
      </c>
      <c r="G137" s="169" t="str">
        <f t="shared" si="6"/>
        <v>Selecione uma opção:</v>
      </c>
      <c r="H137" s="188" t="str">
        <f>+IFERROR(IF(C137="N",H136,+VLOOKUP(COUNTIF($C$10:C137,"S"),Auxiliar!$B$4:$C$11,2,FALSE)),"")</f>
        <v/>
      </c>
      <c r="I137" s="182" t="str">
        <f>+IF(H137="","",VLOOKUP(D137,Orçamento!$B$12:$D$27,2,FALSE))</f>
        <v/>
      </c>
      <c r="J137" s="183" t="str">
        <f>+IF(I137="","",VLOOKUP($D137,Orçamento!$B$12:$F$27,2,FALSE)&amp;" - "&amp;VLOOKUP($D137,Orçamento!$B$12:$F$27,3,FALSE))</f>
        <v/>
      </c>
      <c r="K137" s="184" t="str">
        <f>+IF(H137="","",VLOOKUP($D137,Orçamento!$B$12:$F$27,5,FALSE))</f>
        <v/>
      </c>
      <c r="L137" s="185"/>
      <c r="M137" s="185"/>
      <c r="N137" s="185"/>
      <c r="O137" s="185"/>
      <c r="P137" s="186" t="str">
        <f t="shared" si="4"/>
        <v/>
      </c>
      <c r="Q137" s="187"/>
      <c r="R137" s="40"/>
      <c r="S137" s="34"/>
      <c r="T137" s="34"/>
    </row>
    <row r="138" spans="2:20" s="158" customFormat="1" ht="15.75" customHeight="1">
      <c r="B138" s="40"/>
      <c r="C138" s="51" t="str">
        <f>+IF(D137&gt;Operação!$G$32,"S","N")</f>
        <v>S</v>
      </c>
      <c r="D138" s="51">
        <f>+COUNTIF($H$10:H138,H138)</f>
        <v>121</v>
      </c>
      <c r="E138" s="51">
        <f t="shared" si="5"/>
        <v>0</v>
      </c>
      <c r="F138" s="51">
        <f t="shared" si="6"/>
        <v>0</v>
      </c>
      <c r="G138" s="169" t="str">
        <f t="shared" si="6"/>
        <v>Selecione uma opção:</v>
      </c>
      <c r="H138" s="188" t="str">
        <f>+IFERROR(IF(C138="N",H137,+VLOOKUP(COUNTIF($C$10:C138,"S"),Auxiliar!$B$4:$C$11,2,FALSE)),"")</f>
        <v/>
      </c>
      <c r="I138" s="182" t="str">
        <f>+IF(H138="","",VLOOKUP(D138,Orçamento!$B$12:$D$27,2,FALSE))</f>
        <v/>
      </c>
      <c r="J138" s="183" t="str">
        <f>+IF(I138="","",VLOOKUP($D138,Orçamento!$B$12:$F$27,2,FALSE)&amp;" - "&amp;VLOOKUP($D138,Orçamento!$B$12:$F$27,3,FALSE))</f>
        <v/>
      </c>
      <c r="K138" s="184" t="str">
        <f>+IF(H138="","",VLOOKUP($D138,Orçamento!$B$12:$F$27,5,FALSE))</f>
        <v/>
      </c>
      <c r="L138" s="185"/>
      <c r="M138" s="185"/>
      <c r="N138" s="185"/>
      <c r="O138" s="185"/>
      <c r="P138" s="186" t="str">
        <f t="shared" si="4"/>
        <v/>
      </c>
      <c r="Q138" s="187"/>
      <c r="R138" s="40"/>
      <c r="S138" s="34"/>
      <c r="T138" s="34"/>
    </row>
    <row r="139" spans="2:20" s="158" customFormat="1" ht="15.75" customHeight="1">
      <c r="B139" s="40"/>
      <c r="C139" s="51" t="str">
        <f>+IF(D138&gt;Operação!$G$32,"S","N")</f>
        <v>S</v>
      </c>
      <c r="D139" s="51">
        <f>+COUNTIF($H$10:H139,H139)</f>
        <v>122</v>
      </c>
      <c r="E139" s="51">
        <f t="shared" si="5"/>
        <v>0</v>
      </c>
      <c r="F139" s="51">
        <f t="shared" si="6"/>
        <v>0</v>
      </c>
      <c r="G139" s="169" t="str">
        <f t="shared" si="6"/>
        <v>Selecione uma opção:</v>
      </c>
      <c r="H139" s="188" t="str">
        <f>+IFERROR(IF(C139="N",H138,+VLOOKUP(COUNTIF($C$10:C139,"S"),Auxiliar!$B$4:$C$11,2,FALSE)),"")</f>
        <v/>
      </c>
      <c r="I139" s="182" t="str">
        <f>+IF(H139="","",VLOOKUP(D139,Orçamento!$B$12:$D$27,2,FALSE))</f>
        <v/>
      </c>
      <c r="J139" s="183" t="str">
        <f>+IF(I139="","",VLOOKUP($D139,Orçamento!$B$12:$F$27,2,FALSE)&amp;" - "&amp;VLOOKUP($D139,Orçamento!$B$12:$F$27,3,FALSE))</f>
        <v/>
      </c>
      <c r="K139" s="184" t="str">
        <f>+IF(H139="","",VLOOKUP($D139,Orçamento!$B$12:$F$27,5,FALSE))</f>
        <v/>
      </c>
      <c r="L139" s="185"/>
      <c r="M139" s="185"/>
      <c r="N139" s="185"/>
      <c r="O139" s="185"/>
      <c r="P139" s="186" t="str">
        <f t="shared" ref="P139:P153" si="7">+IF(SUM(L139:O139)=0,"",SUM(L139:O139))</f>
        <v/>
      </c>
      <c r="Q139" s="187"/>
      <c r="R139" s="40"/>
      <c r="S139" s="34"/>
      <c r="T139" s="34"/>
    </row>
    <row r="140" spans="2:20" s="158" customFormat="1" ht="15.75" customHeight="1">
      <c r="B140" s="40"/>
      <c r="C140" s="51" t="str">
        <f>+IF(D139&gt;Operação!$G$32,"S","N")</f>
        <v>S</v>
      </c>
      <c r="D140" s="51">
        <f>+COUNTIF($H$10:H140,H140)</f>
        <v>123</v>
      </c>
      <c r="E140" s="51">
        <f t="shared" ref="E140:E153" si="8">+E139</f>
        <v>0</v>
      </c>
      <c r="F140" s="51">
        <f t="shared" ref="F140:G153" si="9">+F139</f>
        <v>0</v>
      </c>
      <c r="G140" s="169" t="str">
        <f t="shared" si="9"/>
        <v>Selecione uma opção:</v>
      </c>
      <c r="H140" s="188" t="str">
        <f>+IFERROR(IF(C140="N",H139,+VLOOKUP(COUNTIF($C$10:C140,"S"),Auxiliar!$B$4:$C$11,2,FALSE)),"")</f>
        <v/>
      </c>
      <c r="I140" s="182" t="str">
        <f>+IF(H140="","",VLOOKUP(D140,Orçamento!$B$12:$D$27,2,FALSE))</f>
        <v/>
      </c>
      <c r="J140" s="183" t="str">
        <f>+IF(I140="","",VLOOKUP($D140,Orçamento!$B$12:$F$27,2,FALSE)&amp;" - "&amp;VLOOKUP($D140,Orçamento!$B$12:$F$27,3,FALSE))</f>
        <v/>
      </c>
      <c r="K140" s="184" t="str">
        <f>+IF(H140="","",VLOOKUP($D140,Orçamento!$B$12:$F$27,5,FALSE))</f>
        <v/>
      </c>
      <c r="L140" s="185"/>
      <c r="M140" s="185"/>
      <c r="N140" s="185"/>
      <c r="O140" s="185"/>
      <c r="P140" s="186" t="str">
        <f t="shared" si="7"/>
        <v/>
      </c>
      <c r="Q140" s="187"/>
      <c r="R140" s="40"/>
      <c r="S140" s="34"/>
      <c r="T140" s="34"/>
    </row>
    <row r="141" spans="2:20" s="158" customFormat="1" ht="15.75" customHeight="1">
      <c r="B141" s="40"/>
      <c r="C141" s="51" t="str">
        <f>+IF(D140&gt;Operação!$G$32,"S","N")</f>
        <v>S</v>
      </c>
      <c r="D141" s="51">
        <f>+COUNTIF($H$10:H141,H141)</f>
        <v>124</v>
      </c>
      <c r="E141" s="51">
        <f t="shared" si="8"/>
        <v>0</v>
      </c>
      <c r="F141" s="51">
        <f t="shared" si="9"/>
        <v>0</v>
      </c>
      <c r="G141" s="169" t="str">
        <f t="shared" si="9"/>
        <v>Selecione uma opção:</v>
      </c>
      <c r="H141" s="188" t="str">
        <f>+IFERROR(IF(C141="N",H140,+VLOOKUP(COUNTIF($C$10:C141,"S"),Auxiliar!$B$4:$C$11,2,FALSE)),"")</f>
        <v/>
      </c>
      <c r="I141" s="182" t="str">
        <f>+IF(H141="","",VLOOKUP(D141,Orçamento!$B$12:$D$27,2,FALSE))</f>
        <v/>
      </c>
      <c r="J141" s="183" t="str">
        <f>+IF(I141="","",VLOOKUP($D141,Orçamento!$B$12:$F$27,2,FALSE)&amp;" - "&amp;VLOOKUP($D141,Orçamento!$B$12:$F$27,3,FALSE))</f>
        <v/>
      </c>
      <c r="K141" s="184" t="str">
        <f>+IF(H141="","",VLOOKUP($D141,Orçamento!$B$12:$F$27,5,FALSE))</f>
        <v/>
      </c>
      <c r="L141" s="185"/>
      <c r="M141" s="185"/>
      <c r="N141" s="185"/>
      <c r="O141" s="185"/>
      <c r="P141" s="186" t="str">
        <f t="shared" si="7"/>
        <v/>
      </c>
      <c r="Q141" s="187"/>
      <c r="R141" s="40"/>
      <c r="S141" s="34"/>
      <c r="T141" s="34"/>
    </row>
    <row r="142" spans="2:20" s="158" customFormat="1" ht="15.75" customHeight="1">
      <c r="B142" s="40"/>
      <c r="C142" s="51" t="str">
        <f>+IF(D141&gt;Operação!$G$32,"S","N")</f>
        <v>S</v>
      </c>
      <c r="D142" s="51">
        <f>+COUNTIF($H$10:H142,H142)</f>
        <v>125</v>
      </c>
      <c r="E142" s="51">
        <f t="shared" si="8"/>
        <v>0</v>
      </c>
      <c r="F142" s="51">
        <f t="shared" si="9"/>
        <v>0</v>
      </c>
      <c r="G142" s="169" t="str">
        <f t="shared" si="9"/>
        <v>Selecione uma opção:</v>
      </c>
      <c r="H142" s="188" t="str">
        <f>+IFERROR(IF(C142="N",H141,+VLOOKUP(COUNTIF($C$10:C142,"S"),Auxiliar!$B$4:$C$11,2,FALSE)),"")</f>
        <v/>
      </c>
      <c r="I142" s="182" t="str">
        <f>+IF(H142="","",VLOOKUP(D142,Orçamento!$B$12:$D$27,2,FALSE))</f>
        <v/>
      </c>
      <c r="J142" s="183" t="str">
        <f>+IF(I142="","",VLOOKUP($D142,Orçamento!$B$12:$F$27,2,FALSE)&amp;" - "&amp;VLOOKUP($D142,Orçamento!$B$12:$F$27,3,FALSE))</f>
        <v/>
      </c>
      <c r="K142" s="184" t="str">
        <f>+IF(H142="","",VLOOKUP($D142,Orçamento!$B$12:$F$27,5,FALSE))</f>
        <v/>
      </c>
      <c r="L142" s="185"/>
      <c r="M142" s="185"/>
      <c r="N142" s="185"/>
      <c r="O142" s="185"/>
      <c r="P142" s="186" t="str">
        <f t="shared" si="7"/>
        <v/>
      </c>
      <c r="Q142" s="187"/>
      <c r="R142" s="40"/>
      <c r="S142" s="34"/>
      <c r="T142" s="34"/>
    </row>
    <row r="143" spans="2:20" s="158" customFormat="1" ht="15.75" customHeight="1">
      <c r="B143" s="40"/>
      <c r="C143" s="51" t="str">
        <f>+IF(D142&gt;Operação!$G$32,"S","N")</f>
        <v>S</v>
      </c>
      <c r="D143" s="51">
        <f>+COUNTIF($H$10:H143,H143)</f>
        <v>126</v>
      </c>
      <c r="E143" s="51">
        <f t="shared" si="8"/>
        <v>0</v>
      </c>
      <c r="F143" s="51">
        <f t="shared" si="9"/>
        <v>0</v>
      </c>
      <c r="G143" s="169" t="str">
        <f t="shared" si="9"/>
        <v>Selecione uma opção:</v>
      </c>
      <c r="H143" s="188" t="str">
        <f>+IFERROR(IF(C143="N",H142,+VLOOKUP(COUNTIF($C$10:C143,"S"),Auxiliar!$B$4:$C$11,2,FALSE)),"")</f>
        <v/>
      </c>
      <c r="I143" s="182" t="str">
        <f>+IF(H143="","",VLOOKUP(D143,Orçamento!$B$12:$D$27,2,FALSE))</f>
        <v/>
      </c>
      <c r="J143" s="183" t="str">
        <f>+IF(I143="","",VLOOKUP($D143,Orçamento!$B$12:$F$27,2,FALSE)&amp;" - "&amp;VLOOKUP($D143,Orçamento!$B$12:$F$27,3,FALSE))</f>
        <v/>
      </c>
      <c r="K143" s="184" t="str">
        <f>+IF(H143="","",VLOOKUP($D143,Orçamento!$B$12:$F$27,5,FALSE))</f>
        <v/>
      </c>
      <c r="L143" s="185"/>
      <c r="M143" s="185"/>
      <c r="N143" s="185"/>
      <c r="O143" s="185"/>
      <c r="P143" s="186" t="str">
        <f t="shared" si="7"/>
        <v/>
      </c>
      <c r="Q143" s="187"/>
      <c r="R143" s="40"/>
      <c r="S143" s="34"/>
      <c r="T143" s="34"/>
    </row>
    <row r="144" spans="2:20" s="158" customFormat="1" ht="15.75" customHeight="1">
      <c r="B144" s="40"/>
      <c r="C144" s="51" t="str">
        <f>+IF(D143&gt;Operação!$G$32,"S","N")</f>
        <v>S</v>
      </c>
      <c r="D144" s="51">
        <f>+COUNTIF($H$10:H144,H144)</f>
        <v>127</v>
      </c>
      <c r="E144" s="51">
        <f t="shared" si="8"/>
        <v>0</v>
      </c>
      <c r="F144" s="51">
        <f t="shared" si="9"/>
        <v>0</v>
      </c>
      <c r="G144" s="169" t="str">
        <f t="shared" si="9"/>
        <v>Selecione uma opção:</v>
      </c>
      <c r="H144" s="188" t="str">
        <f>+IFERROR(IF(C144="N",H143,+VLOOKUP(COUNTIF($C$10:C144,"S"),Auxiliar!$B$4:$C$11,2,FALSE)),"")</f>
        <v/>
      </c>
      <c r="I144" s="182" t="str">
        <f>+IF(H144="","",VLOOKUP(D144,Orçamento!$B$12:$D$27,2,FALSE))</f>
        <v/>
      </c>
      <c r="J144" s="183" t="str">
        <f>+IF(I144="","",VLOOKUP($D144,Orçamento!$B$12:$F$27,2,FALSE)&amp;" - "&amp;VLOOKUP($D144,Orçamento!$B$12:$F$27,3,FALSE))</f>
        <v/>
      </c>
      <c r="K144" s="184" t="str">
        <f>+IF(H144="","",VLOOKUP($D144,Orçamento!$B$12:$F$27,5,FALSE))</f>
        <v/>
      </c>
      <c r="L144" s="185"/>
      <c r="M144" s="185"/>
      <c r="N144" s="185"/>
      <c r="O144" s="185"/>
      <c r="P144" s="186" t="str">
        <f t="shared" si="7"/>
        <v/>
      </c>
      <c r="Q144" s="187"/>
      <c r="R144" s="40"/>
      <c r="S144" s="34"/>
      <c r="T144" s="34"/>
    </row>
    <row r="145" spans="2:20" s="158" customFormat="1" ht="15.75" customHeight="1">
      <c r="B145" s="40"/>
      <c r="C145" s="51" t="str">
        <f>+IF(D144&gt;Operação!$G$32,"S","N")</f>
        <v>S</v>
      </c>
      <c r="D145" s="51">
        <f>+COUNTIF($H$10:H145,H145)</f>
        <v>128</v>
      </c>
      <c r="E145" s="51">
        <f t="shared" si="8"/>
        <v>0</v>
      </c>
      <c r="F145" s="51">
        <f t="shared" si="9"/>
        <v>0</v>
      </c>
      <c r="G145" s="169" t="str">
        <f t="shared" si="9"/>
        <v>Selecione uma opção:</v>
      </c>
      <c r="H145" s="188" t="str">
        <f>+IFERROR(IF(C145="N",H144,+VLOOKUP(COUNTIF($C$10:C145,"S"),Auxiliar!$B$4:$C$11,2,FALSE)),"")</f>
        <v/>
      </c>
      <c r="I145" s="182" t="str">
        <f>+IF(H145="","",VLOOKUP(D145,Orçamento!$B$12:$D$27,2,FALSE))</f>
        <v/>
      </c>
      <c r="J145" s="183" t="str">
        <f>+IF(I145="","",VLOOKUP($D145,Orçamento!$B$12:$F$27,2,FALSE)&amp;" - "&amp;VLOOKUP($D145,Orçamento!$B$12:$F$27,3,FALSE))</f>
        <v/>
      </c>
      <c r="K145" s="184" t="str">
        <f>+IF(H145="","",VLOOKUP($D145,Orçamento!$B$12:$F$27,5,FALSE))</f>
        <v/>
      </c>
      <c r="L145" s="185"/>
      <c r="M145" s="185"/>
      <c r="N145" s="185"/>
      <c r="O145" s="185"/>
      <c r="P145" s="186" t="str">
        <f t="shared" si="7"/>
        <v/>
      </c>
      <c r="Q145" s="187"/>
      <c r="R145" s="40"/>
      <c r="S145" s="34"/>
      <c r="T145" s="34"/>
    </row>
    <row r="146" spans="2:20" s="158" customFormat="1" ht="15.75" customHeight="1">
      <c r="B146" s="40"/>
      <c r="C146" s="51" t="str">
        <f>+IF(D145&gt;Operação!$G$32,"S","N")</f>
        <v>S</v>
      </c>
      <c r="D146" s="51">
        <f>+COUNTIF($H$10:H146,H146)</f>
        <v>129</v>
      </c>
      <c r="E146" s="51">
        <f t="shared" si="8"/>
        <v>0</v>
      </c>
      <c r="F146" s="51">
        <f t="shared" si="9"/>
        <v>0</v>
      </c>
      <c r="G146" s="169" t="str">
        <f t="shared" si="9"/>
        <v>Selecione uma opção:</v>
      </c>
      <c r="H146" s="188" t="str">
        <f>+IFERROR(IF(C146="N",H145,+VLOOKUP(COUNTIF($C$10:C146,"S"),Auxiliar!$B$4:$C$11,2,FALSE)),"")</f>
        <v/>
      </c>
      <c r="I146" s="182" t="str">
        <f>+IF(H146="","",VLOOKUP(D146,Orçamento!$B$12:$D$27,2,FALSE))</f>
        <v/>
      </c>
      <c r="J146" s="183" t="str">
        <f>+IF(I146="","",VLOOKUP($D146,Orçamento!$B$12:$F$27,2,FALSE)&amp;" - "&amp;VLOOKUP($D146,Orçamento!$B$12:$F$27,3,FALSE))</f>
        <v/>
      </c>
      <c r="K146" s="184" t="str">
        <f>+IF(H146="","",VLOOKUP($D146,Orçamento!$B$12:$F$27,5,FALSE))</f>
        <v/>
      </c>
      <c r="L146" s="185"/>
      <c r="M146" s="185"/>
      <c r="N146" s="185"/>
      <c r="O146" s="185"/>
      <c r="P146" s="186" t="str">
        <f t="shared" si="7"/>
        <v/>
      </c>
      <c r="Q146" s="187"/>
      <c r="R146" s="40"/>
      <c r="S146" s="34"/>
      <c r="T146" s="34"/>
    </row>
    <row r="147" spans="2:20" s="158" customFormat="1" ht="15.75" customHeight="1">
      <c r="B147" s="40"/>
      <c r="C147" s="51" t="str">
        <f>+IF(D146&gt;Operação!$G$32,"S","N")</f>
        <v>S</v>
      </c>
      <c r="D147" s="51">
        <f>+COUNTIF($H$10:H147,H147)</f>
        <v>130</v>
      </c>
      <c r="E147" s="51">
        <f t="shared" si="8"/>
        <v>0</v>
      </c>
      <c r="F147" s="51">
        <f t="shared" si="9"/>
        <v>0</v>
      </c>
      <c r="G147" s="169" t="str">
        <f t="shared" si="9"/>
        <v>Selecione uma opção:</v>
      </c>
      <c r="H147" s="188" t="str">
        <f>+IFERROR(IF(C147="N",H146,+VLOOKUP(COUNTIF($C$10:C147,"S"),Auxiliar!$B$4:$C$11,2,FALSE)),"")</f>
        <v/>
      </c>
      <c r="I147" s="182" t="str">
        <f>+IF(H147="","",VLOOKUP(D147,Orçamento!$B$12:$D$27,2,FALSE))</f>
        <v/>
      </c>
      <c r="J147" s="183" t="str">
        <f>+IF(I147="","",VLOOKUP($D147,Orçamento!$B$12:$F$27,2,FALSE)&amp;" - "&amp;VLOOKUP($D147,Orçamento!$B$12:$F$27,3,FALSE))</f>
        <v/>
      </c>
      <c r="K147" s="184" t="str">
        <f>+IF(H147="","",VLOOKUP($D147,Orçamento!$B$12:$F$27,5,FALSE))</f>
        <v/>
      </c>
      <c r="L147" s="185"/>
      <c r="M147" s="185"/>
      <c r="N147" s="185"/>
      <c r="O147" s="185"/>
      <c r="P147" s="186" t="str">
        <f t="shared" si="7"/>
        <v/>
      </c>
      <c r="Q147" s="187"/>
      <c r="R147" s="40"/>
      <c r="S147" s="34"/>
      <c r="T147" s="34"/>
    </row>
    <row r="148" spans="2:20" s="158" customFormat="1" ht="15.75" customHeight="1">
      <c r="B148" s="40"/>
      <c r="C148" s="51" t="str">
        <f>+IF(D147&gt;Operação!$G$32,"S","N")</f>
        <v>S</v>
      </c>
      <c r="D148" s="51">
        <f>+COUNTIF($H$10:H148,H148)</f>
        <v>131</v>
      </c>
      <c r="E148" s="51">
        <f t="shared" si="8"/>
        <v>0</v>
      </c>
      <c r="F148" s="51">
        <f t="shared" si="9"/>
        <v>0</v>
      </c>
      <c r="G148" s="169" t="str">
        <f t="shared" si="9"/>
        <v>Selecione uma opção:</v>
      </c>
      <c r="H148" s="188" t="str">
        <f>+IFERROR(IF(C148="N",H147,+VLOOKUP(COUNTIF($C$10:C148,"S"),Auxiliar!$B$4:$C$11,2,FALSE)),"")</f>
        <v/>
      </c>
      <c r="I148" s="182" t="str">
        <f>+IF(H148="","",VLOOKUP(D148,Orçamento!$B$12:$D$27,2,FALSE))</f>
        <v/>
      </c>
      <c r="J148" s="183" t="str">
        <f>+IF(I148="","",VLOOKUP($D148,Orçamento!$B$12:$F$27,2,FALSE)&amp;" - "&amp;VLOOKUP($D148,Orçamento!$B$12:$F$27,3,FALSE))</f>
        <v/>
      </c>
      <c r="K148" s="184" t="str">
        <f>+IF(H148="","",VLOOKUP($D148,Orçamento!$B$12:$F$27,5,FALSE))</f>
        <v/>
      </c>
      <c r="L148" s="185"/>
      <c r="M148" s="185"/>
      <c r="N148" s="185"/>
      <c r="O148" s="185"/>
      <c r="P148" s="186" t="str">
        <f t="shared" si="7"/>
        <v/>
      </c>
      <c r="Q148" s="187"/>
      <c r="R148" s="40"/>
      <c r="S148" s="34"/>
      <c r="T148" s="34"/>
    </row>
    <row r="149" spans="2:20" s="158" customFormat="1" ht="15.75" customHeight="1">
      <c r="B149" s="40"/>
      <c r="C149" s="51" t="str">
        <f>+IF(D148&gt;Operação!$G$32,"S","N")</f>
        <v>S</v>
      </c>
      <c r="D149" s="51">
        <f>+COUNTIF($H$10:H149,H149)</f>
        <v>132</v>
      </c>
      <c r="E149" s="51">
        <f t="shared" si="8"/>
        <v>0</v>
      </c>
      <c r="F149" s="51">
        <f t="shared" si="9"/>
        <v>0</v>
      </c>
      <c r="G149" s="169" t="str">
        <f t="shared" si="9"/>
        <v>Selecione uma opção:</v>
      </c>
      <c r="H149" s="188" t="str">
        <f>+IFERROR(IF(C149="N",H148,+VLOOKUP(COUNTIF($C$10:C149,"S"),Auxiliar!$B$4:$C$11,2,FALSE)),"")</f>
        <v/>
      </c>
      <c r="I149" s="182" t="str">
        <f>+IF(H149="","",VLOOKUP(D149,Orçamento!$B$12:$D$27,2,FALSE))</f>
        <v/>
      </c>
      <c r="J149" s="183" t="str">
        <f>+IF(I149="","",VLOOKUP($D149,Orçamento!$B$12:$F$27,2,FALSE)&amp;" - "&amp;VLOOKUP($D149,Orçamento!$B$12:$F$27,3,FALSE))</f>
        <v/>
      </c>
      <c r="K149" s="184" t="str">
        <f>+IF(H149="","",VLOOKUP($D149,Orçamento!$B$12:$F$27,5,FALSE))</f>
        <v/>
      </c>
      <c r="L149" s="185"/>
      <c r="M149" s="185"/>
      <c r="N149" s="185"/>
      <c r="O149" s="185"/>
      <c r="P149" s="186" t="str">
        <f t="shared" si="7"/>
        <v/>
      </c>
      <c r="Q149" s="187"/>
      <c r="R149" s="40"/>
      <c r="S149" s="34"/>
      <c r="T149" s="34"/>
    </row>
    <row r="150" spans="2:20" s="158" customFormat="1" ht="15.75" customHeight="1">
      <c r="B150" s="40"/>
      <c r="C150" s="51" t="str">
        <f>+IF(D149&gt;Operação!$G$32,"S","N")</f>
        <v>S</v>
      </c>
      <c r="D150" s="51">
        <f>+COUNTIF($H$10:H150,H150)</f>
        <v>133</v>
      </c>
      <c r="E150" s="51">
        <f t="shared" si="8"/>
        <v>0</v>
      </c>
      <c r="F150" s="51">
        <f t="shared" si="9"/>
        <v>0</v>
      </c>
      <c r="G150" s="169" t="str">
        <f t="shared" si="9"/>
        <v>Selecione uma opção:</v>
      </c>
      <c r="H150" s="188" t="str">
        <f>+IFERROR(IF(C150="N",H149,+VLOOKUP(COUNTIF($C$10:C150,"S"),Auxiliar!$B$4:$C$11,2,FALSE)),"")</f>
        <v/>
      </c>
      <c r="I150" s="182" t="str">
        <f>+IF(H150="","",VLOOKUP(D150,Orçamento!$B$12:$D$27,2,FALSE))</f>
        <v/>
      </c>
      <c r="J150" s="183" t="str">
        <f>+IF(I150="","",VLOOKUP($D150,Orçamento!$B$12:$F$27,2,FALSE)&amp;" - "&amp;VLOOKUP($D150,Orçamento!$B$12:$F$27,3,FALSE))</f>
        <v/>
      </c>
      <c r="K150" s="184" t="str">
        <f>+IF(H150="","",VLOOKUP($D150,Orçamento!$B$12:$F$27,5,FALSE))</f>
        <v/>
      </c>
      <c r="L150" s="185"/>
      <c r="M150" s="185"/>
      <c r="N150" s="185"/>
      <c r="O150" s="185"/>
      <c r="P150" s="186" t="str">
        <f t="shared" si="7"/>
        <v/>
      </c>
      <c r="Q150" s="187"/>
      <c r="R150" s="40"/>
      <c r="S150" s="34"/>
      <c r="T150" s="34"/>
    </row>
    <row r="151" spans="2:20" s="158" customFormat="1" ht="15.75" customHeight="1">
      <c r="B151" s="40"/>
      <c r="C151" s="51" t="str">
        <f>+IF(D150&gt;Operação!$G$32,"S","N")</f>
        <v>S</v>
      </c>
      <c r="D151" s="51">
        <f>+COUNTIF($H$10:H151,H151)</f>
        <v>134</v>
      </c>
      <c r="E151" s="51">
        <f t="shared" si="8"/>
        <v>0</v>
      </c>
      <c r="F151" s="51">
        <f t="shared" si="9"/>
        <v>0</v>
      </c>
      <c r="G151" s="169" t="str">
        <f t="shared" si="9"/>
        <v>Selecione uma opção:</v>
      </c>
      <c r="H151" s="188" t="str">
        <f>+IFERROR(IF(C151="N",H150,+VLOOKUP(COUNTIF($C$10:C151,"S"),Auxiliar!$B$4:$C$11,2,FALSE)),"")</f>
        <v/>
      </c>
      <c r="I151" s="182" t="str">
        <f>+IF(H151="","",VLOOKUP(D151,Orçamento!$B$12:$D$27,2,FALSE))</f>
        <v/>
      </c>
      <c r="J151" s="183" t="str">
        <f>+IF(I151="","",VLOOKUP($D151,Orçamento!$B$12:$F$27,2,FALSE)&amp;" - "&amp;VLOOKUP($D151,Orçamento!$B$12:$F$27,3,FALSE))</f>
        <v/>
      </c>
      <c r="K151" s="184" t="str">
        <f>+IF(H151="","",VLOOKUP($D151,Orçamento!$B$12:$F$27,5,FALSE))</f>
        <v/>
      </c>
      <c r="L151" s="185"/>
      <c r="M151" s="185"/>
      <c r="N151" s="185"/>
      <c r="O151" s="185"/>
      <c r="P151" s="186" t="str">
        <f t="shared" si="7"/>
        <v/>
      </c>
      <c r="Q151" s="187"/>
      <c r="R151" s="40"/>
      <c r="S151" s="34"/>
      <c r="T151" s="34"/>
    </row>
    <row r="152" spans="2:20" s="158" customFormat="1" ht="15.75" customHeight="1">
      <c r="B152" s="40"/>
      <c r="C152" s="51" t="str">
        <f>+IF(D151&gt;Operação!$G$32,"S","N")</f>
        <v>S</v>
      </c>
      <c r="D152" s="51">
        <f>+COUNTIF($H$10:H152,H152)</f>
        <v>135</v>
      </c>
      <c r="E152" s="51">
        <f t="shared" si="8"/>
        <v>0</v>
      </c>
      <c r="F152" s="51">
        <f t="shared" si="9"/>
        <v>0</v>
      </c>
      <c r="G152" s="169" t="str">
        <f t="shared" si="9"/>
        <v>Selecione uma opção:</v>
      </c>
      <c r="H152" s="188" t="str">
        <f>+IFERROR(IF(C152="N",H151,+VLOOKUP(COUNTIF($C$10:C152,"S"),Auxiliar!$B$4:$C$11,2,FALSE)),"")</f>
        <v/>
      </c>
      <c r="I152" s="182" t="str">
        <f>+IF(H152="","",VLOOKUP(D152,Orçamento!$B$12:$D$27,2,FALSE))</f>
        <v/>
      </c>
      <c r="J152" s="183" t="str">
        <f>+IF(I152="","",VLOOKUP($D152,Orçamento!$B$12:$F$27,2,FALSE)&amp;" - "&amp;VLOOKUP($D152,Orçamento!$B$12:$F$27,3,FALSE))</f>
        <v/>
      </c>
      <c r="K152" s="184" t="str">
        <f>+IF(H152="","",VLOOKUP($D152,Orçamento!$B$12:$F$27,5,FALSE))</f>
        <v/>
      </c>
      <c r="L152" s="185"/>
      <c r="M152" s="185"/>
      <c r="N152" s="185"/>
      <c r="O152" s="185"/>
      <c r="P152" s="186" t="str">
        <f t="shared" si="7"/>
        <v/>
      </c>
      <c r="Q152" s="187"/>
      <c r="R152" s="40"/>
      <c r="S152" s="34"/>
      <c r="T152" s="34"/>
    </row>
    <row r="153" spans="2:20" s="158" customFormat="1" ht="15.75" customHeight="1">
      <c r="B153" s="40"/>
      <c r="C153" s="51" t="str">
        <f>+IF(D152&gt;Operação!$G$32,"S","N")</f>
        <v>S</v>
      </c>
      <c r="D153" s="51">
        <f>+COUNTIF($H$10:H153,H153)</f>
        <v>136</v>
      </c>
      <c r="E153" s="51">
        <f t="shared" si="8"/>
        <v>0</v>
      </c>
      <c r="F153" s="51">
        <f t="shared" si="9"/>
        <v>0</v>
      </c>
      <c r="G153" s="169" t="str">
        <f t="shared" si="9"/>
        <v>Selecione uma opção:</v>
      </c>
      <c r="H153" s="188" t="str">
        <f>+IFERROR(IF(C153="N",H152,+VLOOKUP(COUNTIF($C$10:C153,"S"),Auxiliar!$B$4:$C$11,2,FALSE)),"")</f>
        <v/>
      </c>
      <c r="I153" s="182" t="str">
        <f>+IF(H153="","",VLOOKUP(D153,Orçamento!$B$12:$D$27,2,FALSE))</f>
        <v/>
      </c>
      <c r="J153" s="183" t="str">
        <f>+IF(I153="","",VLOOKUP($D153,Orçamento!$B$12:$F$27,2,FALSE)&amp;" - "&amp;VLOOKUP($D153,Orçamento!$B$12:$F$27,3,FALSE))</f>
        <v/>
      </c>
      <c r="K153" s="184" t="str">
        <f>+IF(H153="","",VLOOKUP($D153,Orçamento!$B$12:$F$27,5,FALSE))</f>
        <v/>
      </c>
      <c r="L153" s="185"/>
      <c r="M153" s="185"/>
      <c r="N153" s="185"/>
      <c r="O153" s="185"/>
      <c r="P153" s="186" t="str">
        <f t="shared" si="7"/>
        <v/>
      </c>
      <c r="Q153" s="187"/>
      <c r="R153" s="40"/>
      <c r="S153" s="34"/>
      <c r="T153" s="34"/>
    </row>
    <row r="154" spans="2:20" s="158" customFormat="1" ht="15.75" customHeight="1">
      <c r="B154" s="39"/>
      <c r="C154" s="39"/>
      <c r="D154" s="39"/>
      <c r="E154" s="39"/>
      <c r="F154" s="39"/>
      <c r="G154" s="170"/>
      <c r="H154" s="39"/>
      <c r="I154" s="39"/>
      <c r="J154" s="39" t="str">
        <f>+IF(I154="","",VLOOKUP($D154,Orçamento!$B$12:$F$27,2,FALSE)&amp;" - "&amp;VLOOKUP($D154,Orçamento!$B$12:$F$27,3,FALSE))</f>
        <v/>
      </c>
      <c r="K154" s="39" t="str">
        <f>+IF(H154="","",VLOOKUP($D154,Orçamento!$B$12:$F$27,5,FALSE))</f>
        <v/>
      </c>
      <c r="L154" s="39"/>
      <c r="M154" s="39"/>
      <c r="N154" s="39"/>
      <c r="O154" s="39"/>
      <c r="P154" s="39"/>
      <c r="Q154" s="39"/>
      <c r="R154" s="39"/>
    </row>
    <row r="155" spans="2:20" ht="15.75" customHeight="1">
      <c r="H155" s="175"/>
      <c r="L155" s="178"/>
      <c r="M155" s="178"/>
      <c r="N155" s="178"/>
      <c r="O155" s="178"/>
      <c r="Q155" s="179"/>
    </row>
    <row r="156" spans="2:20" ht="15.75" customHeight="1">
      <c r="H156" s="175"/>
      <c r="L156" s="178"/>
      <c r="M156" s="178"/>
      <c r="N156" s="178"/>
      <c r="O156" s="178"/>
      <c r="Q156" s="179"/>
    </row>
    <row r="157" spans="2:20" ht="15.75" customHeight="1">
      <c r="H157" s="175"/>
      <c r="L157" s="178"/>
      <c r="M157" s="178"/>
      <c r="N157" s="178"/>
      <c r="O157" s="178"/>
      <c r="Q157" s="179"/>
    </row>
    <row r="158" spans="2:20" ht="15.75" customHeight="1">
      <c r="H158" s="175"/>
      <c r="L158" s="178"/>
      <c r="M158" s="178"/>
      <c r="N158" s="178"/>
      <c r="O158" s="178"/>
      <c r="Q158" s="179"/>
    </row>
    <row r="159" spans="2:20" ht="15.75" customHeight="1">
      <c r="H159" s="175"/>
      <c r="L159" s="178"/>
      <c r="M159" s="178"/>
      <c r="N159" s="178"/>
      <c r="O159" s="178"/>
      <c r="Q159" s="179"/>
    </row>
    <row r="160" spans="2:20" ht="15.75" customHeight="1">
      <c r="H160" s="175"/>
      <c r="L160" s="178"/>
      <c r="M160" s="178"/>
      <c r="N160" s="178"/>
      <c r="O160" s="178"/>
      <c r="Q160" s="179"/>
    </row>
    <row r="161" spans="8:17" ht="15.75" customHeight="1">
      <c r="H161" s="175"/>
      <c r="L161" s="178"/>
      <c r="M161" s="178"/>
      <c r="N161" s="178"/>
      <c r="O161" s="178"/>
      <c r="Q161" s="179"/>
    </row>
    <row r="162" spans="8:17" ht="15.75" customHeight="1">
      <c r="H162" s="175"/>
      <c r="L162" s="178"/>
      <c r="M162" s="178"/>
      <c r="N162" s="178"/>
      <c r="O162" s="178"/>
      <c r="Q162" s="179"/>
    </row>
    <row r="163" spans="8:17" ht="15.75" customHeight="1">
      <c r="H163" s="175"/>
      <c r="L163" s="178"/>
      <c r="M163" s="178"/>
      <c r="N163" s="178"/>
      <c r="O163" s="178"/>
      <c r="Q163" s="179"/>
    </row>
    <row r="164" spans="8:17" ht="15.75" customHeight="1">
      <c r="H164" s="175"/>
      <c r="L164" s="178"/>
      <c r="M164" s="178"/>
      <c r="N164" s="178"/>
      <c r="O164" s="178"/>
      <c r="Q164" s="179"/>
    </row>
    <row r="165" spans="8:17" ht="15.75" customHeight="1">
      <c r="H165" s="175"/>
      <c r="L165" s="178"/>
      <c r="M165" s="178"/>
      <c r="N165" s="178"/>
      <c r="O165" s="178"/>
      <c r="Q165" s="179"/>
    </row>
    <row r="166" spans="8:17" ht="15.75" customHeight="1">
      <c r="H166" s="175"/>
      <c r="L166" s="178"/>
      <c r="M166" s="178"/>
      <c r="N166" s="178"/>
      <c r="O166" s="178"/>
      <c r="Q166" s="179"/>
    </row>
    <row r="167" spans="8:17" ht="15.75" customHeight="1">
      <c r="H167" s="175"/>
      <c r="L167" s="178"/>
      <c r="M167" s="178"/>
      <c r="N167" s="178"/>
      <c r="O167" s="178"/>
      <c r="Q167" s="179"/>
    </row>
    <row r="168" spans="8:17" ht="15.75" customHeight="1">
      <c r="H168" s="175"/>
      <c r="L168" s="178"/>
      <c r="M168" s="178"/>
      <c r="N168" s="178"/>
      <c r="O168" s="178"/>
      <c r="Q168" s="179"/>
    </row>
    <row r="169" spans="8:17" ht="15.75" customHeight="1">
      <c r="H169" s="175"/>
      <c r="L169" s="178"/>
      <c r="M169" s="178"/>
      <c r="N169" s="178"/>
      <c r="O169" s="178"/>
      <c r="Q169" s="179"/>
    </row>
    <row r="170" spans="8:17" ht="15.75" customHeight="1">
      <c r="H170" s="175"/>
      <c r="L170" s="178"/>
      <c r="M170" s="178"/>
      <c r="N170" s="178"/>
      <c r="O170" s="178"/>
      <c r="Q170" s="179"/>
    </row>
    <row r="171" spans="8:17" ht="15.75" customHeight="1">
      <c r="H171" s="175"/>
      <c r="L171" s="178"/>
      <c r="M171" s="178"/>
      <c r="N171" s="178"/>
      <c r="O171" s="178"/>
      <c r="Q171" s="179"/>
    </row>
    <row r="172" spans="8:17" ht="15.75" customHeight="1">
      <c r="H172" s="175"/>
      <c r="L172" s="178"/>
      <c r="M172" s="178"/>
      <c r="N172" s="178"/>
      <c r="O172" s="178"/>
      <c r="Q172" s="179"/>
    </row>
    <row r="173" spans="8:17" ht="15.75" customHeight="1">
      <c r="H173" s="175"/>
      <c r="L173" s="178"/>
      <c r="M173" s="178"/>
      <c r="N173" s="178"/>
      <c r="O173" s="178"/>
      <c r="Q173" s="179"/>
    </row>
    <row r="174" spans="8:17" ht="15.75" customHeight="1">
      <c r="H174" s="175"/>
      <c r="L174" s="178"/>
      <c r="M174" s="178"/>
      <c r="N174" s="178"/>
      <c r="O174" s="178"/>
      <c r="Q174" s="179"/>
    </row>
    <row r="175" spans="8:17" ht="15.75" customHeight="1">
      <c r="H175" s="175"/>
      <c r="L175" s="178"/>
      <c r="M175" s="178"/>
      <c r="N175" s="178"/>
      <c r="O175" s="178"/>
      <c r="Q175" s="179"/>
    </row>
    <row r="176" spans="8:17" ht="15.75" customHeight="1">
      <c r="H176" s="175"/>
      <c r="L176" s="178"/>
      <c r="M176" s="178"/>
      <c r="N176" s="178"/>
      <c r="O176" s="178"/>
      <c r="Q176" s="179"/>
    </row>
    <row r="177" spans="8:17" ht="15.75" customHeight="1">
      <c r="H177" s="175"/>
      <c r="L177" s="178"/>
      <c r="M177" s="178"/>
      <c r="N177" s="178"/>
      <c r="O177" s="178"/>
      <c r="Q177" s="179"/>
    </row>
    <row r="178" spans="8:17" ht="15.75" customHeight="1">
      <c r="H178" s="175"/>
      <c r="L178" s="178"/>
      <c r="M178" s="178"/>
      <c r="N178" s="178"/>
      <c r="O178" s="178"/>
      <c r="Q178" s="179"/>
    </row>
    <row r="179" spans="8:17" ht="15.75" customHeight="1">
      <c r="H179" s="175"/>
      <c r="L179" s="178"/>
      <c r="M179" s="178"/>
      <c r="N179" s="178"/>
      <c r="O179" s="178"/>
      <c r="Q179" s="179"/>
    </row>
    <row r="180" spans="8:17" ht="15.75" customHeight="1">
      <c r="H180" s="175"/>
      <c r="L180" s="178"/>
      <c r="M180" s="178"/>
      <c r="N180" s="178"/>
      <c r="O180" s="178"/>
      <c r="Q180" s="179"/>
    </row>
    <row r="181" spans="8:17" ht="15.75" customHeight="1">
      <c r="H181" s="175"/>
      <c r="L181" s="178"/>
      <c r="M181" s="178"/>
      <c r="N181" s="178"/>
      <c r="O181" s="178"/>
      <c r="Q181" s="179"/>
    </row>
    <row r="182" spans="8:17" ht="15.75" customHeight="1">
      <c r="H182" s="175"/>
      <c r="L182" s="178"/>
      <c r="M182" s="178"/>
      <c r="N182" s="178"/>
      <c r="O182" s="178"/>
      <c r="Q182" s="179"/>
    </row>
    <row r="183" spans="8:17" ht="15.75" customHeight="1">
      <c r="H183" s="175"/>
      <c r="L183" s="178"/>
      <c r="M183" s="178"/>
      <c r="N183" s="178"/>
      <c r="O183" s="178"/>
      <c r="Q183" s="179"/>
    </row>
    <row r="184" spans="8:17" ht="15.75" customHeight="1">
      <c r="H184" s="175"/>
      <c r="L184" s="178"/>
      <c r="M184" s="178"/>
      <c r="N184" s="178"/>
      <c r="O184" s="178"/>
      <c r="Q184" s="179"/>
    </row>
    <row r="185" spans="8:17" ht="15.75" customHeight="1">
      <c r="H185" s="175"/>
      <c r="L185" s="178"/>
      <c r="M185" s="178"/>
      <c r="N185" s="178"/>
      <c r="O185" s="178"/>
      <c r="Q185" s="179"/>
    </row>
    <row r="186" spans="8:17" ht="15.75" customHeight="1">
      <c r="H186" s="175"/>
      <c r="L186" s="178"/>
      <c r="M186" s="178"/>
      <c r="N186" s="178"/>
      <c r="O186" s="178"/>
      <c r="Q186" s="179"/>
    </row>
    <row r="187" spans="8:17" ht="15.75" customHeight="1">
      <c r="H187" s="175"/>
      <c r="L187" s="178"/>
      <c r="M187" s="178"/>
      <c r="N187" s="178"/>
      <c r="O187" s="178"/>
      <c r="Q187" s="179"/>
    </row>
    <row r="188" spans="8:17" ht="15.75" customHeight="1">
      <c r="H188" s="175"/>
      <c r="L188" s="178"/>
      <c r="M188" s="178"/>
      <c r="N188" s="178"/>
      <c r="O188" s="178"/>
      <c r="Q188" s="179"/>
    </row>
    <row r="189" spans="8:17" ht="15.75" customHeight="1">
      <c r="H189" s="175"/>
      <c r="L189" s="178"/>
      <c r="M189" s="178"/>
      <c r="N189" s="178"/>
      <c r="O189" s="178"/>
      <c r="Q189" s="179"/>
    </row>
    <row r="190" spans="8:17" ht="15.75" customHeight="1">
      <c r="H190" s="175"/>
      <c r="L190" s="178"/>
      <c r="M190" s="178"/>
      <c r="N190" s="178"/>
      <c r="O190" s="178"/>
      <c r="Q190" s="179"/>
    </row>
    <row r="191" spans="8:17" ht="15.75" customHeight="1">
      <c r="H191" s="175"/>
      <c r="L191" s="178"/>
      <c r="M191" s="178"/>
      <c r="N191" s="178"/>
      <c r="O191" s="178"/>
      <c r="Q191" s="179"/>
    </row>
    <row r="192" spans="8:17" ht="15.75" customHeight="1">
      <c r="H192" s="175"/>
      <c r="L192" s="178"/>
      <c r="M192" s="178"/>
      <c r="N192" s="178"/>
      <c r="O192" s="178"/>
      <c r="Q192" s="179"/>
    </row>
    <row r="193" spans="8:17" ht="15.75" customHeight="1">
      <c r="H193" s="175"/>
      <c r="L193" s="178"/>
      <c r="M193" s="178"/>
      <c r="N193" s="178"/>
      <c r="O193" s="178"/>
      <c r="Q193" s="179"/>
    </row>
    <row r="194" spans="8:17" ht="15.75" customHeight="1">
      <c r="H194" s="175"/>
      <c r="L194" s="178"/>
      <c r="M194" s="178"/>
      <c r="N194" s="178"/>
      <c r="O194" s="178"/>
      <c r="Q194" s="179"/>
    </row>
    <row r="195" spans="8:17" ht="15.75" customHeight="1">
      <c r="H195" s="175"/>
      <c r="L195" s="178"/>
      <c r="M195" s="178"/>
      <c r="N195" s="178"/>
      <c r="O195" s="178"/>
      <c r="Q195" s="179"/>
    </row>
    <row r="196" spans="8:17" ht="15.75" customHeight="1">
      <c r="H196" s="175"/>
      <c r="L196" s="178"/>
      <c r="M196" s="178"/>
      <c r="N196" s="178"/>
      <c r="O196" s="178"/>
      <c r="Q196" s="179"/>
    </row>
    <row r="197" spans="8:17" ht="15.75" customHeight="1">
      <c r="H197" s="175"/>
      <c r="L197" s="178"/>
      <c r="M197" s="178"/>
      <c r="N197" s="178"/>
      <c r="O197" s="178"/>
      <c r="Q197" s="179"/>
    </row>
    <row r="198" spans="8:17" ht="15.75" customHeight="1">
      <c r="H198" s="175"/>
      <c r="L198" s="178"/>
      <c r="M198" s="178"/>
      <c r="N198" s="178"/>
      <c r="O198" s="178"/>
      <c r="Q198" s="179"/>
    </row>
    <row r="199" spans="8:17" ht="15.75" customHeight="1">
      <c r="H199" s="175"/>
      <c r="L199" s="178"/>
      <c r="M199" s="178"/>
      <c r="N199" s="178"/>
      <c r="O199" s="178"/>
      <c r="Q199" s="179"/>
    </row>
    <row r="200" spans="8:17" ht="15.75" customHeight="1">
      <c r="H200" s="175"/>
      <c r="L200" s="178"/>
      <c r="M200" s="178"/>
      <c r="N200" s="178"/>
      <c r="O200" s="178"/>
      <c r="Q200" s="179"/>
    </row>
    <row r="201" spans="8:17" ht="15.75" customHeight="1">
      <c r="H201" s="175"/>
      <c r="L201" s="178"/>
      <c r="M201" s="178"/>
      <c r="N201" s="178"/>
      <c r="O201" s="178"/>
      <c r="Q201" s="179"/>
    </row>
    <row r="202" spans="8:17" ht="15.75" customHeight="1">
      <c r="H202" s="175"/>
      <c r="L202" s="178"/>
      <c r="M202" s="178"/>
      <c r="N202" s="178"/>
      <c r="O202" s="178"/>
      <c r="Q202" s="179"/>
    </row>
    <row r="203" spans="8:17" ht="15.75" customHeight="1">
      <c r="H203" s="175"/>
      <c r="L203" s="178"/>
      <c r="M203" s="178"/>
      <c r="N203" s="178"/>
      <c r="O203" s="178"/>
      <c r="Q203" s="179"/>
    </row>
    <row r="204" spans="8:17" ht="15.75" customHeight="1">
      <c r="H204" s="175"/>
      <c r="L204" s="178"/>
      <c r="M204" s="178"/>
      <c r="N204" s="178"/>
      <c r="O204" s="178"/>
      <c r="Q204" s="179"/>
    </row>
    <row r="205" spans="8:17" ht="15.75" customHeight="1">
      <c r="H205" s="175"/>
      <c r="L205" s="178"/>
      <c r="M205" s="178"/>
      <c r="N205" s="178"/>
      <c r="O205" s="178"/>
      <c r="Q205" s="179"/>
    </row>
    <row r="206" spans="8:17" ht="15.75" customHeight="1">
      <c r="H206" s="175"/>
      <c r="L206" s="178"/>
      <c r="M206" s="178"/>
      <c r="N206" s="178"/>
      <c r="O206" s="178"/>
      <c r="Q206" s="179"/>
    </row>
    <row r="207" spans="8:17" ht="15.75" customHeight="1">
      <c r="H207" s="175"/>
      <c r="L207" s="178"/>
      <c r="M207" s="178"/>
      <c r="N207" s="178"/>
      <c r="O207" s="178"/>
      <c r="Q207" s="179"/>
    </row>
    <row r="208" spans="8:17" ht="15.75" customHeight="1">
      <c r="H208" s="175"/>
      <c r="L208" s="178"/>
      <c r="M208" s="178"/>
      <c r="N208" s="178"/>
      <c r="O208" s="178"/>
      <c r="Q208" s="179"/>
    </row>
    <row r="209" spans="8:17" ht="15.75" customHeight="1">
      <c r="H209" s="175"/>
      <c r="L209" s="178"/>
      <c r="M209" s="178"/>
      <c r="N209" s="178"/>
      <c r="O209" s="178"/>
      <c r="Q209" s="179"/>
    </row>
    <row r="210" spans="8:17" ht="15.75" customHeight="1">
      <c r="H210" s="175"/>
      <c r="L210" s="178"/>
      <c r="M210" s="178"/>
      <c r="N210" s="178"/>
      <c r="O210" s="178"/>
      <c r="Q210" s="179"/>
    </row>
    <row r="211" spans="8:17" ht="15.75" customHeight="1">
      <c r="H211" s="175"/>
      <c r="L211" s="178"/>
      <c r="M211" s="178"/>
      <c r="N211" s="178"/>
      <c r="O211" s="178"/>
      <c r="Q211" s="179"/>
    </row>
    <row r="212" spans="8:17" ht="15.75" customHeight="1">
      <c r="H212" s="175"/>
      <c r="L212" s="178"/>
      <c r="M212" s="178"/>
      <c r="N212" s="178"/>
      <c r="O212" s="178"/>
      <c r="Q212" s="179"/>
    </row>
    <row r="213" spans="8:17" ht="15.75" customHeight="1">
      <c r="H213" s="175"/>
      <c r="L213" s="178"/>
      <c r="M213" s="178"/>
      <c r="N213" s="178"/>
      <c r="O213" s="178"/>
      <c r="Q213" s="179"/>
    </row>
    <row r="214" spans="8:17" ht="15.75" customHeight="1">
      <c r="H214" s="175"/>
      <c r="L214" s="178"/>
      <c r="M214" s="178"/>
      <c r="N214" s="178"/>
      <c r="O214" s="178"/>
      <c r="Q214" s="179"/>
    </row>
    <row r="215" spans="8:17" ht="15.75" customHeight="1">
      <c r="L215" s="178"/>
      <c r="M215" s="178"/>
      <c r="N215" s="178"/>
      <c r="O215" s="178"/>
      <c r="Q215" s="179"/>
    </row>
    <row r="216" spans="8:17" ht="15.75" customHeight="1">
      <c r="L216" s="178"/>
      <c r="M216" s="178"/>
      <c r="N216" s="178"/>
      <c r="O216" s="178"/>
      <c r="Q216" s="179"/>
    </row>
    <row r="217" spans="8:17" ht="15.75" customHeight="1">
      <c r="L217" s="178"/>
      <c r="M217" s="178"/>
      <c r="N217" s="178"/>
      <c r="O217" s="178"/>
      <c r="Q217" s="179"/>
    </row>
    <row r="218" spans="8:17" ht="15.75" customHeight="1">
      <c r="L218" s="178"/>
      <c r="M218" s="178"/>
      <c r="N218" s="178"/>
      <c r="O218" s="178"/>
      <c r="Q218" s="179"/>
    </row>
    <row r="219" spans="8:17" ht="15.75" customHeight="1">
      <c r="L219" s="178"/>
      <c r="M219" s="178"/>
      <c r="N219" s="178"/>
      <c r="O219" s="178"/>
      <c r="Q219" s="179"/>
    </row>
    <row r="220" spans="8:17" ht="15.75" customHeight="1">
      <c r="L220" s="178"/>
      <c r="M220" s="178"/>
      <c r="N220" s="178"/>
      <c r="O220" s="178"/>
      <c r="Q220" s="179"/>
    </row>
    <row r="221" spans="8:17" ht="15.75" customHeight="1">
      <c r="L221" s="178"/>
      <c r="M221" s="178"/>
      <c r="N221" s="178"/>
      <c r="O221" s="178"/>
      <c r="Q221" s="179"/>
    </row>
    <row r="222" spans="8:17" ht="15.75" customHeight="1">
      <c r="L222" s="178"/>
      <c r="M222" s="178"/>
      <c r="N222" s="178"/>
      <c r="O222" s="178"/>
      <c r="Q222" s="179"/>
    </row>
    <row r="223" spans="8:17" ht="15.75" customHeight="1">
      <c r="L223" s="178"/>
      <c r="M223" s="178"/>
      <c r="N223" s="178"/>
      <c r="O223" s="178"/>
      <c r="Q223" s="179"/>
    </row>
    <row r="224" spans="8:17" ht="15.75" customHeight="1">
      <c r="L224" s="178"/>
      <c r="M224" s="178"/>
      <c r="N224" s="178"/>
      <c r="O224" s="178"/>
      <c r="Q224" s="179"/>
    </row>
    <row r="225" spans="12:17" ht="15.75" customHeight="1">
      <c r="L225" s="178"/>
      <c r="M225" s="178"/>
      <c r="N225" s="178"/>
      <c r="O225" s="178"/>
      <c r="Q225" s="179"/>
    </row>
    <row r="226" spans="12:17" ht="15.75" customHeight="1">
      <c r="L226" s="178"/>
      <c r="M226" s="178"/>
      <c r="N226" s="178"/>
      <c r="O226" s="178"/>
      <c r="Q226" s="179"/>
    </row>
    <row r="227" spans="12:17" ht="15.75" customHeight="1">
      <c r="L227" s="178"/>
      <c r="M227" s="178"/>
      <c r="N227" s="178"/>
      <c r="O227" s="178"/>
      <c r="Q227" s="179"/>
    </row>
    <row r="228" spans="12:17" ht="15.75" customHeight="1">
      <c r="L228" s="178"/>
      <c r="M228" s="178"/>
      <c r="N228" s="178"/>
      <c r="O228" s="178"/>
      <c r="Q228" s="179"/>
    </row>
    <row r="229" spans="12:17" ht="15.75" customHeight="1">
      <c r="L229" s="178"/>
      <c r="M229" s="178"/>
      <c r="N229" s="178"/>
      <c r="O229" s="178"/>
      <c r="Q229" s="179"/>
    </row>
    <row r="230" spans="12:17" ht="15.75" customHeight="1">
      <c r="L230" s="178"/>
      <c r="M230" s="178"/>
      <c r="N230" s="178"/>
      <c r="O230" s="178"/>
      <c r="Q230" s="179"/>
    </row>
    <row r="231" spans="12:17" ht="15.75" customHeight="1">
      <c r="L231" s="178"/>
      <c r="M231" s="178"/>
      <c r="N231" s="178"/>
      <c r="O231" s="178"/>
      <c r="Q231" s="179"/>
    </row>
    <row r="232" spans="12:17" ht="15.75" customHeight="1">
      <c r="L232" s="178"/>
      <c r="M232" s="178"/>
      <c r="N232" s="178"/>
      <c r="O232" s="178"/>
      <c r="Q232" s="179"/>
    </row>
    <row r="233" spans="12:17" ht="15.75" customHeight="1">
      <c r="L233" s="178"/>
      <c r="M233" s="178"/>
      <c r="N233" s="178"/>
      <c r="O233" s="178"/>
      <c r="Q233" s="179"/>
    </row>
    <row r="234" spans="12:17" ht="15.75" customHeight="1">
      <c r="L234" s="178"/>
      <c r="M234" s="178"/>
      <c r="N234" s="178"/>
      <c r="O234" s="178"/>
      <c r="Q234" s="179"/>
    </row>
    <row r="235" spans="12:17" ht="15.75" customHeight="1">
      <c r="L235" s="178"/>
      <c r="M235" s="178"/>
      <c r="N235" s="178"/>
      <c r="O235" s="178"/>
      <c r="Q235" s="179"/>
    </row>
    <row r="236" spans="12:17" ht="15.75" customHeight="1">
      <c r="L236" s="178"/>
      <c r="M236" s="178"/>
      <c r="N236" s="178"/>
      <c r="O236" s="178"/>
      <c r="Q236" s="179"/>
    </row>
    <row r="237" spans="12:17" ht="15.75" customHeight="1">
      <c r="L237" s="178"/>
      <c r="M237" s="178"/>
      <c r="N237" s="178"/>
      <c r="O237" s="178"/>
      <c r="Q237" s="179"/>
    </row>
    <row r="238" spans="12:17" ht="15.75" customHeight="1">
      <c r="L238" s="178"/>
      <c r="M238" s="178"/>
      <c r="N238" s="178"/>
      <c r="O238" s="178"/>
      <c r="Q238" s="179"/>
    </row>
    <row r="239" spans="12:17" ht="15.75" customHeight="1">
      <c r="L239" s="178"/>
      <c r="M239" s="178"/>
      <c r="N239" s="178"/>
      <c r="O239" s="178"/>
      <c r="Q239" s="179"/>
    </row>
    <row r="240" spans="12:17" ht="15.75" customHeight="1">
      <c r="L240" s="178"/>
      <c r="M240" s="178"/>
      <c r="N240" s="178"/>
      <c r="O240" s="178"/>
      <c r="Q240" s="179"/>
    </row>
    <row r="241" spans="12:17" ht="15.75" customHeight="1">
      <c r="L241" s="178"/>
      <c r="M241" s="178"/>
      <c r="N241" s="178"/>
      <c r="O241" s="178"/>
      <c r="Q241" s="179"/>
    </row>
    <row r="242" spans="12:17" ht="15.75" customHeight="1">
      <c r="L242" s="178"/>
      <c r="M242" s="178"/>
      <c r="N242" s="178"/>
      <c r="O242" s="178"/>
      <c r="Q242" s="179"/>
    </row>
    <row r="243" spans="12:17" ht="15.75" customHeight="1">
      <c r="L243" s="178"/>
      <c r="M243" s="178"/>
      <c r="N243" s="178"/>
      <c r="O243" s="178"/>
      <c r="Q243" s="179"/>
    </row>
    <row r="244" spans="12:17" ht="15.75" customHeight="1">
      <c r="L244" s="178"/>
      <c r="M244" s="178"/>
      <c r="N244" s="178"/>
      <c r="O244" s="178"/>
      <c r="Q244" s="179"/>
    </row>
    <row r="245" spans="12:17" ht="15.75" customHeight="1">
      <c r="L245" s="178"/>
      <c r="M245" s="178"/>
      <c r="N245" s="178"/>
      <c r="O245" s="178"/>
      <c r="Q245" s="179"/>
    </row>
    <row r="246" spans="12:17" ht="15.75" customHeight="1">
      <c r="L246" s="178"/>
      <c r="M246" s="178"/>
      <c r="N246" s="178"/>
      <c r="O246" s="178"/>
      <c r="Q246" s="179"/>
    </row>
    <row r="247" spans="12:17" ht="15.75" customHeight="1">
      <c r="L247" s="178"/>
      <c r="M247" s="178"/>
      <c r="N247" s="178"/>
      <c r="O247" s="178"/>
      <c r="Q247" s="179"/>
    </row>
    <row r="248" spans="12:17" ht="15.75" customHeight="1">
      <c r="L248" s="178"/>
      <c r="M248" s="178"/>
      <c r="N248" s="178"/>
      <c r="O248" s="178"/>
      <c r="Q248" s="179"/>
    </row>
    <row r="249" spans="12:17" ht="15.75" customHeight="1">
      <c r="L249" s="178"/>
      <c r="M249" s="178"/>
      <c r="N249" s="178"/>
      <c r="O249" s="178"/>
      <c r="Q249" s="179"/>
    </row>
    <row r="250" spans="12:17" ht="15.75" customHeight="1">
      <c r="L250" s="178"/>
      <c r="M250" s="178"/>
      <c r="N250" s="178"/>
      <c r="O250" s="178"/>
      <c r="Q250" s="179"/>
    </row>
    <row r="251" spans="12:17" ht="15.75" customHeight="1">
      <c r="L251" s="178"/>
      <c r="M251" s="178"/>
      <c r="N251" s="178"/>
      <c r="O251" s="178"/>
      <c r="Q251" s="179"/>
    </row>
    <row r="252" spans="12:17" ht="15.75" customHeight="1">
      <c r="L252" s="178"/>
      <c r="M252" s="178"/>
      <c r="N252" s="178"/>
      <c r="O252" s="178"/>
      <c r="Q252" s="179"/>
    </row>
    <row r="253" spans="12:17" ht="15.75" customHeight="1">
      <c r="L253" s="178"/>
      <c r="M253" s="178"/>
      <c r="N253" s="178"/>
      <c r="O253" s="178"/>
      <c r="Q253" s="179"/>
    </row>
    <row r="254" spans="12:17" ht="15.75" customHeight="1">
      <c r="L254" s="178"/>
      <c r="M254" s="178"/>
      <c r="N254" s="178"/>
      <c r="O254" s="178"/>
      <c r="Q254" s="179"/>
    </row>
    <row r="255" spans="12:17" ht="15.75" customHeight="1">
      <c r="L255" s="178"/>
      <c r="M255" s="178"/>
      <c r="N255" s="178"/>
      <c r="O255" s="178"/>
      <c r="Q255" s="179"/>
    </row>
    <row r="256" spans="12:17" ht="15.75" customHeight="1">
      <c r="L256" s="178"/>
      <c r="M256" s="178"/>
      <c r="N256" s="178"/>
      <c r="O256" s="178"/>
      <c r="Q256" s="179"/>
    </row>
    <row r="257" spans="12:17" ht="15.75" customHeight="1">
      <c r="L257" s="178"/>
      <c r="M257" s="178"/>
      <c r="N257" s="178"/>
      <c r="O257" s="178"/>
      <c r="Q257" s="179"/>
    </row>
    <row r="258" spans="12:17" ht="15.75" customHeight="1">
      <c r="L258" s="178"/>
      <c r="M258" s="178"/>
      <c r="N258" s="178"/>
      <c r="O258" s="178"/>
      <c r="Q258" s="179"/>
    </row>
    <row r="259" spans="12:17" ht="15.75" customHeight="1">
      <c r="L259" s="178"/>
      <c r="M259" s="178"/>
      <c r="N259" s="178"/>
      <c r="O259" s="178"/>
      <c r="Q259" s="179"/>
    </row>
    <row r="260" spans="12:17" ht="15.75" customHeight="1">
      <c r="L260" s="178"/>
      <c r="M260" s="178"/>
      <c r="N260" s="178"/>
      <c r="O260" s="178"/>
      <c r="Q260" s="179"/>
    </row>
    <row r="261" spans="12:17" ht="15.75" customHeight="1">
      <c r="L261" s="178"/>
      <c r="M261" s="178"/>
      <c r="N261" s="178"/>
      <c r="O261" s="178"/>
      <c r="Q261" s="179"/>
    </row>
    <row r="262" spans="12:17" ht="15.75" customHeight="1">
      <c r="L262" s="178"/>
      <c r="M262" s="178"/>
      <c r="N262" s="178"/>
      <c r="O262" s="178"/>
      <c r="Q262" s="179"/>
    </row>
    <row r="263" spans="12:17" ht="15.75" customHeight="1">
      <c r="L263" s="178"/>
      <c r="M263" s="178"/>
      <c r="N263" s="178"/>
      <c r="O263" s="178"/>
      <c r="Q263" s="179"/>
    </row>
    <row r="264" spans="12:17" ht="15.75" customHeight="1">
      <c r="L264" s="178"/>
      <c r="M264" s="178"/>
      <c r="N264" s="178"/>
      <c r="O264" s="178"/>
      <c r="Q264" s="179"/>
    </row>
    <row r="265" spans="12:17" ht="15.75" customHeight="1">
      <c r="L265" s="178"/>
      <c r="M265" s="178"/>
      <c r="N265" s="178"/>
      <c r="O265" s="178"/>
      <c r="Q265" s="179"/>
    </row>
    <row r="266" spans="12:17" ht="15.75" customHeight="1">
      <c r="L266" s="178"/>
      <c r="M266" s="178"/>
      <c r="N266" s="178"/>
      <c r="O266" s="178"/>
      <c r="Q266" s="179"/>
    </row>
  </sheetData>
  <sheetProtection selectLockedCells="1"/>
  <conditionalFormatting sqref="J155:J400 H155:H400 H10:H153 J10:J17 J19:J153">
    <cfRule type="expression" dxfId="7" priority="14">
      <formula>$J10&lt;&gt;""</formula>
    </cfRule>
  </conditionalFormatting>
  <conditionalFormatting sqref="Q155:Q400 L155:O400 Q10:Q17 Q19:Q153 L19:O19 L10:O17 L30:O153">
    <cfRule type="expression" dxfId="6" priority="13">
      <formula>$J10&lt;&gt;""</formula>
    </cfRule>
  </conditionalFormatting>
  <conditionalFormatting sqref="H155:H400 H11:H153">
    <cfRule type="cellIs" dxfId="5" priority="10" operator="equal">
      <formula>H10</formula>
    </cfRule>
  </conditionalFormatting>
  <conditionalFormatting sqref="H155:H400 H10:H153">
    <cfRule type="expression" dxfId="4" priority="9">
      <formula>D10=1</formula>
    </cfRule>
  </conditionalFormatting>
  <conditionalFormatting sqref="J18">
    <cfRule type="expression" dxfId="3" priority="4">
      <formula>$J18&lt;&gt;""</formula>
    </cfRule>
  </conditionalFormatting>
  <conditionalFormatting sqref="Q18 L18:O18">
    <cfRule type="expression" dxfId="2" priority="3">
      <formula>$J18&lt;&gt;""</formula>
    </cfRule>
  </conditionalFormatting>
  <conditionalFormatting sqref="L29:O29 L20:O27">
    <cfRule type="expression" dxfId="1" priority="2">
      <formula>$J20&lt;&gt;""</formula>
    </cfRule>
  </conditionalFormatting>
  <conditionalFormatting sqref="L19:O30">
    <cfRule type="expression" dxfId="0" priority="1">
      <formula>$J19&lt;&gt;""</formula>
    </cfRule>
  </conditionalFormatting>
  <hyperlinks>
    <hyperlink ref="P5" location="Orçamento!F7" display="Orçamento!F7" xr:uid="{00000000-0004-0000-0400-000000000000}"/>
  </hyperlinks>
  <pageMargins left="0.7" right="0.7" top="0.75" bottom="0.75" header="0.3" footer="0.3"/>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B89"/>
  <sheetViews>
    <sheetView showGridLines="0" zoomScaleNormal="100" workbookViewId="0">
      <selection activeCell="C53" sqref="C53"/>
    </sheetView>
  </sheetViews>
  <sheetFormatPr defaultColWidth="9.140625" defaultRowHeight="14.25" customHeight="1"/>
  <cols>
    <col min="1" max="1" width="5.42578125" style="4" customWidth="1"/>
    <col min="2" max="2" width="4.85546875" style="12" customWidth="1"/>
    <col min="3" max="3" width="40.7109375" style="12" customWidth="1"/>
    <col min="4" max="4" width="13.42578125" style="12" customWidth="1"/>
    <col min="5" max="5" width="45.140625" style="12" customWidth="1"/>
    <col min="6" max="6" width="9.140625" style="12" customWidth="1"/>
    <col min="7" max="8" width="9.140625" style="4"/>
    <col min="9" max="9" width="49.140625" style="4" customWidth="1"/>
    <col min="10" max="10" width="10" style="4" customWidth="1"/>
    <col min="11" max="11" width="43.28515625" style="4" customWidth="1"/>
    <col min="12" max="12" width="37.5703125" style="4" customWidth="1"/>
    <col min="13" max="23" width="10" style="4" customWidth="1"/>
    <col min="24" max="16384" width="9.140625" style="4"/>
  </cols>
  <sheetData>
    <row r="1" spans="1:54" ht="14.25" customHeight="1">
      <c r="A1" s="12" t="s">
        <v>39</v>
      </c>
      <c r="D1" s="12">
        <f>+COUNTA(Orçamento!$D$12:$D$27)-1</f>
        <v>0</v>
      </c>
    </row>
    <row r="2" spans="1:54" ht="14.25" customHeight="1">
      <c r="A2" s="291" t="s">
        <v>342</v>
      </c>
    </row>
    <row r="3" spans="1:54" ht="14.25" customHeight="1">
      <c r="B3" s="13"/>
      <c r="C3" s="13" t="s">
        <v>66</v>
      </c>
      <c r="D3" s="13"/>
      <c r="E3" s="14"/>
      <c r="F3" s="14"/>
      <c r="H3" s="13" t="s">
        <v>128</v>
      </c>
      <c r="I3" s="13"/>
      <c r="K3" s="13" t="s">
        <v>242</v>
      </c>
      <c r="L3" s="13"/>
    </row>
    <row r="4" spans="1:54" ht="14.25" customHeight="1">
      <c r="B4" s="12">
        <v>1</v>
      </c>
      <c r="C4" s="12" t="s">
        <v>20</v>
      </c>
      <c r="I4" s="4" t="s">
        <v>129</v>
      </c>
      <c r="L4" s="12" t="s">
        <v>62</v>
      </c>
    </row>
    <row r="5" spans="1:54" ht="14.25" customHeight="1">
      <c r="B5" s="12">
        <v>2</v>
      </c>
      <c r="C5" s="12" t="s">
        <v>21</v>
      </c>
      <c r="I5" s="4" t="s">
        <v>130</v>
      </c>
      <c r="L5" s="4" t="s">
        <v>279</v>
      </c>
    </row>
    <row r="6" spans="1:54" ht="14.25" customHeight="1">
      <c r="B6" s="12">
        <v>3</v>
      </c>
      <c r="C6" s="12" t="s">
        <v>22</v>
      </c>
      <c r="L6" s="4" t="s">
        <v>273</v>
      </c>
    </row>
    <row r="7" spans="1:54" ht="14.25" customHeight="1">
      <c r="B7" s="12">
        <v>4</v>
      </c>
      <c r="C7" s="12" t="s">
        <v>23</v>
      </c>
      <c r="L7" s="4" t="s">
        <v>274</v>
      </c>
    </row>
    <row r="8" spans="1:54" ht="14.25" customHeight="1">
      <c r="B8" s="12">
        <v>5</v>
      </c>
      <c r="C8" s="12" t="s">
        <v>24</v>
      </c>
      <c r="L8" s="4" t="s">
        <v>275</v>
      </c>
    </row>
    <row r="9" spans="1:54" ht="14.25" customHeight="1">
      <c r="B9" s="12">
        <v>6</v>
      </c>
      <c r="C9" s="12" t="s">
        <v>25</v>
      </c>
      <c r="L9" s="4" t="s">
        <v>276</v>
      </c>
    </row>
    <row r="10" spans="1:54" ht="14.25" customHeight="1">
      <c r="B10" s="12">
        <v>7</v>
      </c>
      <c r="C10" s="12" t="s">
        <v>340</v>
      </c>
      <c r="L10" s="4" t="s">
        <v>277</v>
      </c>
    </row>
    <row r="11" spans="1:54" ht="14.25" customHeight="1">
      <c r="B11" s="12">
        <v>8</v>
      </c>
      <c r="C11" s="12" t="s">
        <v>341</v>
      </c>
      <c r="L11" s="4" t="s">
        <v>278</v>
      </c>
    </row>
    <row r="12" spans="1:54" ht="14.25" customHeight="1">
      <c r="H12" s="13" t="s">
        <v>137</v>
      </c>
      <c r="I12" s="13"/>
      <c r="J12" s="13" t="s">
        <v>264</v>
      </c>
    </row>
    <row r="13" spans="1:54" ht="14.25" customHeight="1">
      <c r="I13" s="12" t="s">
        <v>62</v>
      </c>
    </row>
    <row r="14" spans="1:54" ht="14.25" customHeight="1">
      <c r="B14" s="13"/>
      <c r="C14" s="13" t="s">
        <v>283</v>
      </c>
      <c r="D14" s="13"/>
      <c r="E14" s="14"/>
      <c r="F14" s="14"/>
      <c r="G14" s="5"/>
      <c r="I14" s="156" t="s">
        <v>138</v>
      </c>
      <c r="J14" s="4" t="s">
        <v>263</v>
      </c>
    </row>
    <row r="15" spans="1:54" ht="14.25" customHeight="1">
      <c r="C15" s="15" t="s">
        <v>62</v>
      </c>
      <c r="D15" s="15"/>
      <c r="E15" s="16" t="s">
        <v>68</v>
      </c>
      <c r="F15" s="17"/>
      <c r="G15" s="5"/>
      <c r="I15" s="156" t="s">
        <v>139</v>
      </c>
      <c r="J15" s="4" t="s">
        <v>263</v>
      </c>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row>
    <row r="16" spans="1:54" ht="14.25" customHeight="1">
      <c r="B16" s="18"/>
      <c r="C16" s="19" t="s">
        <v>40</v>
      </c>
      <c r="D16" s="20" t="s">
        <v>68</v>
      </c>
      <c r="E16" s="12" t="s">
        <v>62</v>
      </c>
      <c r="F16" s="21"/>
      <c r="G16" s="5"/>
      <c r="I16" s="156" t="s">
        <v>140</v>
      </c>
      <c r="J16" s="4" t="s">
        <v>263</v>
      </c>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row>
    <row r="17" spans="2:54" ht="14.25" customHeight="1">
      <c r="B17" s="22"/>
      <c r="C17" s="19" t="s">
        <v>41</v>
      </c>
      <c r="D17" s="20" t="s">
        <v>69</v>
      </c>
      <c r="E17" s="23" t="s">
        <v>44</v>
      </c>
      <c r="F17" s="21"/>
      <c r="G17" s="5"/>
      <c r="I17" s="156" t="s">
        <v>141</v>
      </c>
      <c r="J17" s="4" t="s">
        <v>263</v>
      </c>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10"/>
    </row>
    <row r="18" spans="2:54" ht="14.25" customHeight="1">
      <c r="B18" s="18"/>
      <c r="C18" s="19" t="s">
        <v>42</v>
      </c>
      <c r="D18" s="20" t="s">
        <v>70</v>
      </c>
      <c r="E18" s="23" t="s">
        <v>46</v>
      </c>
      <c r="F18" s="21"/>
      <c r="G18" s="5"/>
      <c r="I18" s="156" t="s">
        <v>142</v>
      </c>
      <c r="J18" s="4" t="s">
        <v>263</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row>
    <row r="19" spans="2:54" ht="14.25" customHeight="1">
      <c r="B19" s="22"/>
      <c r="C19" s="19" t="s">
        <v>43</v>
      </c>
      <c r="D19" s="20" t="s">
        <v>71</v>
      </c>
      <c r="E19" s="23" t="s">
        <v>47</v>
      </c>
      <c r="F19" s="21"/>
      <c r="G19" s="23"/>
      <c r="I19" s="156" t="s">
        <v>143</v>
      </c>
      <c r="J19" s="4" t="s">
        <v>263</v>
      </c>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10"/>
    </row>
    <row r="20" spans="2:54" ht="14.25" customHeight="1">
      <c r="B20" s="18"/>
      <c r="C20" s="24"/>
      <c r="D20" s="18"/>
      <c r="E20" s="23" t="s">
        <v>48</v>
      </c>
      <c r="F20" s="21"/>
      <c r="G20" s="23"/>
      <c r="I20" s="156" t="s">
        <v>144</v>
      </c>
      <c r="J20" s="4" t="s">
        <v>263</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2:54" ht="14.25" customHeight="1">
      <c r="B21" s="22"/>
      <c r="C21" s="24"/>
      <c r="D21" s="22"/>
      <c r="E21" s="23" t="s">
        <v>49</v>
      </c>
      <c r="F21" s="21"/>
      <c r="G21" s="5"/>
      <c r="I21" s="156" t="s">
        <v>145</v>
      </c>
      <c r="J21" s="4" t="s">
        <v>263</v>
      </c>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10"/>
    </row>
    <row r="22" spans="2:54" ht="14.25" customHeight="1">
      <c r="B22" s="18"/>
      <c r="C22" s="24"/>
      <c r="D22" s="18"/>
      <c r="E22" s="16" t="s">
        <v>69</v>
      </c>
      <c r="F22" s="17"/>
      <c r="G22" s="11" t="s">
        <v>45</v>
      </c>
      <c r="I22" s="156" t="s">
        <v>146</v>
      </c>
      <c r="J22" s="4" t="s">
        <v>146</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2:54" ht="14.25" customHeight="1">
      <c r="B23" s="22"/>
      <c r="C23" s="24"/>
      <c r="D23" s="22"/>
      <c r="E23" s="12" t="s">
        <v>62</v>
      </c>
      <c r="F23" s="24"/>
      <c r="G23" s="5"/>
      <c r="I23" s="156" t="s">
        <v>147</v>
      </c>
      <c r="J23" s="7" t="s">
        <v>265</v>
      </c>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10"/>
    </row>
    <row r="24" spans="2:54" ht="14.25" customHeight="1">
      <c r="B24" s="18"/>
      <c r="C24" s="24"/>
      <c r="D24" s="18"/>
      <c r="E24" s="23" t="s">
        <v>50</v>
      </c>
      <c r="F24" s="21"/>
      <c r="G24" s="11" t="s">
        <v>45</v>
      </c>
      <c r="I24" s="156" t="s">
        <v>148</v>
      </c>
      <c r="J24" s="7" t="s">
        <v>265</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row>
    <row r="25" spans="2:54" ht="14.25" customHeight="1">
      <c r="B25" s="22"/>
      <c r="C25" s="24"/>
      <c r="D25" s="22"/>
      <c r="E25" s="23" t="s">
        <v>51</v>
      </c>
      <c r="F25" s="21"/>
      <c r="G25" s="5"/>
      <c r="I25" s="156" t="s">
        <v>149</v>
      </c>
      <c r="J25" s="7" t="s">
        <v>265</v>
      </c>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10"/>
    </row>
    <row r="26" spans="2:54" ht="14.25" customHeight="1">
      <c r="B26" s="18"/>
      <c r="C26" s="24"/>
      <c r="D26" s="18"/>
      <c r="E26" s="23" t="s">
        <v>52</v>
      </c>
      <c r="F26" s="21"/>
      <c r="G26" s="5"/>
      <c r="I26" s="156" t="s">
        <v>150</v>
      </c>
      <c r="J26" s="7" t="s">
        <v>265</v>
      </c>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10"/>
    </row>
    <row r="27" spans="2:54" ht="14.25" customHeight="1">
      <c r="B27" s="18"/>
      <c r="C27" s="24"/>
      <c r="D27" s="18"/>
      <c r="E27" s="23" t="s">
        <v>53</v>
      </c>
      <c r="F27" s="21"/>
      <c r="G27" s="5"/>
      <c r="I27" s="156" t="s">
        <v>151</v>
      </c>
      <c r="J27" s="7" t="s">
        <v>265</v>
      </c>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0"/>
    </row>
    <row r="28" spans="2:54" ht="14.25" customHeight="1">
      <c r="B28" s="18"/>
      <c r="D28" s="18"/>
      <c r="E28" s="23" t="s">
        <v>54</v>
      </c>
      <c r="F28" s="21"/>
      <c r="G28" s="5"/>
      <c r="I28" s="156" t="s">
        <v>152</v>
      </c>
      <c r="J28" s="7" t="s">
        <v>265</v>
      </c>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10"/>
    </row>
    <row r="29" spans="2:54" ht="14.25" customHeight="1">
      <c r="B29" s="22"/>
      <c r="C29" s="24"/>
      <c r="D29" s="22"/>
      <c r="E29" s="16" t="s">
        <v>70</v>
      </c>
      <c r="F29" s="24"/>
      <c r="G29" s="5"/>
      <c r="I29" s="156" t="s">
        <v>153</v>
      </c>
      <c r="J29" s="7" t="s">
        <v>265</v>
      </c>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10"/>
    </row>
    <row r="30" spans="2:54" ht="14.25" customHeight="1">
      <c r="B30" s="18"/>
      <c r="C30" s="24"/>
      <c r="D30" s="18"/>
      <c r="E30" s="12" t="s">
        <v>62</v>
      </c>
      <c r="F30" s="17"/>
      <c r="G30" s="5"/>
      <c r="I30" s="156" t="s">
        <v>154</v>
      </c>
      <c r="J30" s="7" t="s">
        <v>265</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row>
    <row r="31" spans="2:54" ht="14.25" customHeight="1">
      <c r="B31" s="22"/>
      <c r="C31" s="24"/>
      <c r="D31" s="22"/>
      <c r="E31" s="23" t="s">
        <v>55</v>
      </c>
      <c r="F31" s="21"/>
      <c r="G31" s="5"/>
      <c r="I31" s="156" t="s">
        <v>155</v>
      </c>
      <c r="J31" s="224" t="s">
        <v>155</v>
      </c>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10"/>
    </row>
    <row r="32" spans="2:54" ht="14.25" customHeight="1">
      <c r="B32" s="18"/>
      <c r="C32" s="24"/>
      <c r="D32" s="18"/>
      <c r="E32" s="23" t="s">
        <v>56</v>
      </c>
      <c r="F32" s="21"/>
      <c r="G32" s="5"/>
      <c r="I32" s="156" t="s">
        <v>156</v>
      </c>
      <c r="J32" s="10" t="s">
        <v>266</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2:54" ht="14.25" customHeight="1">
      <c r="B33" s="22"/>
      <c r="C33" s="24"/>
      <c r="D33" s="22"/>
      <c r="E33" s="23" t="s">
        <v>57</v>
      </c>
      <c r="F33" s="21"/>
      <c r="G33" s="5"/>
      <c r="I33" s="156" t="s">
        <v>157</v>
      </c>
      <c r="J33" s="10" t="s">
        <v>266</v>
      </c>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10"/>
    </row>
    <row r="34" spans="2:54" ht="15.75" customHeight="1">
      <c r="B34" s="18"/>
      <c r="C34" s="24"/>
      <c r="D34" s="18"/>
      <c r="E34" s="23" t="s">
        <v>58</v>
      </c>
      <c r="F34" s="21"/>
      <c r="G34" s="5"/>
      <c r="I34" s="156" t="s">
        <v>158</v>
      </c>
      <c r="J34" s="10" t="s">
        <v>266</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2:54" ht="14.25" customHeight="1">
      <c r="B35" s="22"/>
      <c r="C35" s="24"/>
      <c r="D35" s="22"/>
      <c r="E35" s="23" t="s">
        <v>59</v>
      </c>
      <c r="F35" s="21"/>
      <c r="G35" s="11" t="s">
        <v>45</v>
      </c>
      <c r="I35" s="156" t="s">
        <v>159</v>
      </c>
      <c r="J35" s="10" t="s">
        <v>266</v>
      </c>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10"/>
    </row>
    <row r="36" spans="2:54" ht="14.25" customHeight="1">
      <c r="B36" s="18"/>
      <c r="C36" s="24" t="str">
        <f>+RIGHT(C43,6)</f>
        <v>1/2017</v>
      </c>
      <c r="D36" s="18"/>
      <c r="E36" s="16" t="s">
        <v>71</v>
      </c>
      <c r="F36" s="17"/>
      <c r="G36" s="8"/>
      <c r="I36" s="156" t="s">
        <v>160</v>
      </c>
      <c r="J36" s="10" t="s">
        <v>266</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2:54" ht="14.25" customHeight="1">
      <c r="B37" s="22"/>
      <c r="C37" s="24"/>
      <c r="D37" s="22"/>
      <c r="E37" s="12" t="s">
        <v>62</v>
      </c>
      <c r="F37" s="24"/>
      <c r="G37" s="8" t="s">
        <v>45</v>
      </c>
      <c r="I37" s="156" t="s">
        <v>161</v>
      </c>
      <c r="J37" s="224" t="s">
        <v>161</v>
      </c>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10"/>
    </row>
    <row r="38" spans="2:54" ht="14.25" customHeight="1">
      <c r="B38" s="18"/>
      <c r="C38" s="24"/>
      <c r="D38" s="18"/>
      <c r="E38" s="23" t="s">
        <v>60</v>
      </c>
      <c r="F38" s="21"/>
      <c r="G38" s="5"/>
      <c r="I38" s="156" t="s">
        <v>162</v>
      </c>
      <c r="J38" s="224" t="s">
        <v>162</v>
      </c>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10"/>
    </row>
    <row r="39" spans="2:54" ht="14.25" customHeight="1">
      <c r="B39" s="18"/>
      <c r="D39" s="18"/>
      <c r="E39" s="23" t="s">
        <v>61</v>
      </c>
      <c r="F39" s="21"/>
      <c r="G39" s="5"/>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10"/>
    </row>
    <row r="40" spans="2:54" ht="14.25" customHeight="1">
      <c r="C40" s="25"/>
      <c r="D40" s="26"/>
      <c r="E40" s="27"/>
      <c r="F40" s="26"/>
      <c r="G40" s="9"/>
      <c r="H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10"/>
    </row>
    <row r="41" spans="2:54" ht="14.25" customHeight="1">
      <c r="B41" s="13"/>
      <c r="C41" s="13" t="s">
        <v>67</v>
      </c>
      <c r="D41" s="13"/>
      <c r="E41" s="14"/>
      <c r="F41" s="14"/>
      <c r="G41" s="7"/>
      <c r="H41" s="7"/>
      <c r="I41" s="13" t="s">
        <v>282</v>
      </c>
      <c r="J41" s="13"/>
      <c r="K41" s="7"/>
      <c r="L41" s="13" t="s">
        <v>284</v>
      </c>
      <c r="M41" s="13"/>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10"/>
    </row>
    <row r="42" spans="2:54" ht="14.25" customHeight="1">
      <c r="C42" s="15" t="s">
        <v>62</v>
      </c>
      <c r="D42" s="22"/>
      <c r="E42" s="27" t="s">
        <v>78</v>
      </c>
      <c r="F42" s="22"/>
      <c r="G42" s="10"/>
      <c r="H42" s="10"/>
      <c r="I42" s="10" t="str">
        <f>+C43</f>
        <v>Edital n.º 1/2017</v>
      </c>
      <c r="J42" s="11" t="str">
        <f>+C16</f>
        <v>A) Desenvolvimento da Economia do Mar</v>
      </c>
      <c r="K42" s="10"/>
      <c r="L42" s="27" t="s">
        <v>286</v>
      </c>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row>
    <row r="43" spans="2:54" ht="14.25" customHeight="1">
      <c r="C43" s="28" t="s">
        <v>131</v>
      </c>
      <c r="D43" s="22" t="s">
        <v>78</v>
      </c>
      <c r="E43" s="12" t="s">
        <v>62</v>
      </c>
      <c r="F43" s="18"/>
      <c r="G43" s="7"/>
      <c r="H43" s="7"/>
      <c r="I43" s="10" t="str">
        <f t="shared" ref="I43" si="0">+C44</f>
        <v>Edital n.º 2/2017</v>
      </c>
      <c r="J43" s="11" t="str">
        <f>+C17</f>
        <v>B) Investigação Científica e Tecnológica do Mar</v>
      </c>
      <c r="K43" s="7"/>
      <c r="L43" s="12" t="s">
        <v>62</v>
      </c>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10"/>
    </row>
    <row r="44" spans="2:54" ht="14.25" customHeight="1">
      <c r="C44" s="28" t="s">
        <v>132</v>
      </c>
      <c r="D44" s="22" t="s">
        <v>79</v>
      </c>
      <c r="E44" s="23" t="s">
        <v>72</v>
      </c>
      <c r="F44" s="20"/>
      <c r="G44" s="10"/>
      <c r="H44" s="10"/>
      <c r="I44" s="10" t="str">
        <f>+C46</f>
        <v>Edital n.º 3/2017</v>
      </c>
      <c r="J44" s="11" t="str">
        <f>+C16</f>
        <v>A) Desenvolvimento da Economia do Mar</v>
      </c>
      <c r="K44" s="10"/>
      <c r="L44" s="23" t="s">
        <v>44</v>
      </c>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row>
    <row r="45" spans="2:54" ht="14.25" customHeight="1">
      <c r="C45" s="15" t="s">
        <v>62</v>
      </c>
      <c r="E45" s="23" t="s">
        <v>74</v>
      </c>
      <c r="F45" s="20"/>
      <c r="G45" s="7" t="s">
        <v>45</v>
      </c>
      <c r="H45" s="7"/>
      <c r="I45" s="10" t="str">
        <f>+C47</f>
        <v>Edital n.º 4/2017</v>
      </c>
      <c r="J45" s="11" t="str">
        <f>+C19</f>
        <v>D) Segurança Marítima</v>
      </c>
      <c r="K45" s="7"/>
      <c r="L45" s="23" t="s">
        <v>46</v>
      </c>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10"/>
    </row>
    <row r="46" spans="2:54" ht="14.25" customHeight="1">
      <c r="C46" s="28" t="s">
        <v>133</v>
      </c>
      <c r="D46" s="22" t="s">
        <v>124</v>
      </c>
      <c r="E46" s="23" t="s">
        <v>75</v>
      </c>
      <c r="F46" s="20"/>
      <c r="G46" s="10"/>
      <c r="H46" s="10"/>
      <c r="I46" s="10" t="str">
        <f>+C48</f>
        <v>Edital n.º 5/2017</v>
      </c>
      <c r="J46" s="11" t="str">
        <f>+C17&amp; " - Biotecnologia Azul"</f>
        <v>B) Investigação Científica e Tecnológica do Mar - Biotecnologia Azul</v>
      </c>
      <c r="K46" s="10"/>
      <c r="L46" s="23" t="s">
        <v>285</v>
      </c>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row>
    <row r="47" spans="2:54" ht="14.25" customHeight="1">
      <c r="C47" s="28" t="s">
        <v>134</v>
      </c>
      <c r="D47" s="22" t="s">
        <v>125</v>
      </c>
      <c r="E47" s="23" t="s">
        <v>76</v>
      </c>
      <c r="F47" s="20"/>
      <c r="G47" s="7"/>
      <c r="H47" s="7"/>
      <c r="I47" s="10" t="str">
        <f>+C49</f>
        <v>Edital n.º 6/2017</v>
      </c>
      <c r="J47" s="11" t="str">
        <f>+C18</f>
        <v>C) Monitorização e Proteção do Ambiente Marinho</v>
      </c>
      <c r="K47" s="7"/>
      <c r="L47" s="27" t="s">
        <v>287</v>
      </c>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10"/>
    </row>
    <row r="48" spans="2:54" ht="14.25" customHeight="1">
      <c r="C48" s="28" t="s">
        <v>135</v>
      </c>
      <c r="D48" s="22" t="s">
        <v>126</v>
      </c>
      <c r="E48" s="23" t="s">
        <v>77</v>
      </c>
      <c r="F48" s="20"/>
      <c r="G48" s="10"/>
      <c r="H48" s="10"/>
      <c r="I48" s="300" t="str">
        <f>+C51</f>
        <v>Edital n.º 7/2018</v>
      </c>
      <c r="J48" s="301" t="str">
        <f>+C17</f>
        <v>B) Investigação Científica e Tecnológica do Mar</v>
      </c>
      <c r="K48" s="300"/>
      <c r="L48" s="12" t="s">
        <v>62</v>
      </c>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row>
    <row r="49" spans="3:54" ht="14.25" customHeight="1">
      <c r="C49" s="28" t="s">
        <v>136</v>
      </c>
      <c r="D49" s="22" t="s">
        <v>127</v>
      </c>
      <c r="E49" s="23" t="s">
        <v>73</v>
      </c>
      <c r="F49" s="20"/>
      <c r="G49" s="7"/>
      <c r="H49" s="7"/>
      <c r="I49" s="300" t="str">
        <f>+C52</f>
        <v>Edital n.º 8/2018</v>
      </c>
      <c r="J49" s="301" t="str">
        <f>+C17</f>
        <v>B) Investigação Científica e Tecnológica do Mar</v>
      </c>
      <c r="K49" s="7"/>
      <c r="L49" s="23" t="s">
        <v>60</v>
      </c>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10"/>
    </row>
    <row r="50" spans="3:54" ht="14.25" customHeight="1">
      <c r="C50" s="295" t="s">
        <v>62</v>
      </c>
      <c r="D50" s="296"/>
      <c r="E50" s="27" t="s">
        <v>79</v>
      </c>
      <c r="F50" s="20"/>
      <c r="G50" s="10"/>
      <c r="H50" s="10"/>
      <c r="I50" s="300" t="str">
        <f>+C53</f>
        <v>Edital n.º 9/2019</v>
      </c>
      <c r="J50" s="301" t="str">
        <f>+C16</f>
        <v>A) Desenvolvimento da Economia do Mar</v>
      </c>
      <c r="K50" s="10"/>
      <c r="L50" s="23" t="s">
        <v>61</v>
      </c>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row>
    <row r="51" spans="3:54" ht="14.25" customHeight="1">
      <c r="C51" s="297" t="s">
        <v>352</v>
      </c>
      <c r="D51" s="298" t="s">
        <v>353</v>
      </c>
      <c r="E51" s="23" t="s">
        <v>80</v>
      </c>
      <c r="F51" s="30"/>
      <c r="G51" s="6"/>
      <c r="H51" s="6"/>
      <c r="I51" s="10"/>
      <c r="K51" s="6"/>
      <c r="L51" s="27" t="s">
        <v>288</v>
      </c>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10"/>
    </row>
    <row r="52" spans="3:54" ht="14.25" customHeight="1">
      <c r="C52" s="297" t="s">
        <v>351</v>
      </c>
      <c r="D52" s="298" t="s">
        <v>355</v>
      </c>
      <c r="E52" s="27" t="s">
        <v>124</v>
      </c>
      <c r="F52" s="22"/>
      <c r="G52" s="9"/>
      <c r="H52" s="9"/>
      <c r="I52" s="9"/>
      <c r="K52" s="9"/>
      <c r="L52" s="11" t="s">
        <v>62</v>
      </c>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10"/>
    </row>
    <row r="53" spans="3:54" ht="14.25" customHeight="1">
      <c r="C53" s="297" t="s">
        <v>379</v>
      </c>
      <c r="D53" s="298" t="s">
        <v>380</v>
      </c>
      <c r="E53" s="12" t="s">
        <v>62</v>
      </c>
      <c r="F53" s="18"/>
      <c r="G53" s="7"/>
      <c r="H53" s="7"/>
      <c r="I53" s="7"/>
      <c r="K53" s="7"/>
      <c r="L53" s="23" t="s">
        <v>50</v>
      </c>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10"/>
    </row>
    <row r="54" spans="3:54" ht="14.25" customHeight="1">
      <c r="C54" s="28"/>
      <c r="D54" s="22"/>
      <c r="E54" s="23" t="s">
        <v>72</v>
      </c>
      <c r="F54" s="20"/>
      <c r="G54" s="10"/>
      <c r="H54" s="10"/>
      <c r="I54" s="10"/>
      <c r="K54" s="10"/>
      <c r="L54" s="23" t="s">
        <v>51</v>
      </c>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3:54" ht="14.25" customHeight="1">
      <c r="C55" s="29"/>
      <c r="D55" s="31"/>
      <c r="E55" s="23" t="s">
        <v>74</v>
      </c>
      <c r="F55" s="20"/>
      <c r="G55" s="7"/>
      <c r="H55" s="7"/>
      <c r="I55" s="7"/>
      <c r="K55" s="7"/>
      <c r="L55" s="23" t="s">
        <v>52</v>
      </c>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10"/>
    </row>
    <row r="56" spans="3:54" ht="14.25" customHeight="1">
      <c r="E56" s="23" t="s">
        <v>75</v>
      </c>
      <c r="F56" s="20"/>
      <c r="L56" s="23" t="s">
        <v>53</v>
      </c>
    </row>
    <row r="57" spans="3:54" ht="14.25" customHeight="1">
      <c r="E57" s="23" t="s">
        <v>76</v>
      </c>
      <c r="F57" s="20"/>
      <c r="L57" s="23" t="s">
        <v>54</v>
      </c>
    </row>
    <row r="58" spans="3:54" ht="14.25" customHeight="1">
      <c r="E58" s="23" t="s">
        <v>77</v>
      </c>
      <c r="F58" s="20"/>
      <c r="L58" s="27" t="s">
        <v>289</v>
      </c>
    </row>
    <row r="59" spans="3:54" ht="14.25" customHeight="1">
      <c r="E59" s="23" t="s">
        <v>73</v>
      </c>
      <c r="F59" s="20"/>
      <c r="L59" s="4" t="s">
        <v>62</v>
      </c>
    </row>
    <row r="60" spans="3:54" ht="14.25" customHeight="1">
      <c r="E60" s="27" t="s">
        <v>125</v>
      </c>
      <c r="L60" s="23" t="s">
        <v>55</v>
      </c>
    </row>
    <row r="61" spans="3:54" ht="14.25" customHeight="1">
      <c r="E61" s="12" t="s">
        <v>62</v>
      </c>
      <c r="L61" s="23" t="s">
        <v>56</v>
      </c>
    </row>
    <row r="62" spans="3:54" ht="14.25" customHeight="1">
      <c r="E62" s="23" t="s">
        <v>290</v>
      </c>
      <c r="L62" s="23" t="s">
        <v>57</v>
      </c>
    </row>
    <row r="63" spans="3:54" ht="14.25" customHeight="1">
      <c r="E63" s="23" t="s">
        <v>291</v>
      </c>
      <c r="L63" s="23" t="s">
        <v>58</v>
      </c>
    </row>
    <row r="64" spans="3:54" ht="14.25" customHeight="1">
      <c r="E64" s="15" t="s">
        <v>292</v>
      </c>
      <c r="L64" s="23" t="s">
        <v>59</v>
      </c>
    </row>
    <row r="65" spans="5:12" ht="14.25" customHeight="1">
      <c r="E65" s="15" t="s">
        <v>293</v>
      </c>
      <c r="L65" s="27" t="s">
        <v>346</v>
      </c>
    </row>
    <row r="66" spans="5:12" ht="14.25" customHeight="1">
      <c r="E66" s="15" t="s">
        <v>294</v>
      </c>
      <c r="L66" s="302" t="s">
        <v>62</v>
      </c>
    </row>
    <row r="67" spans="5:12" ht="14.25" customHeight="1">
      <c r="E67" s="15" t="s">
        <v>295</v>
      </c>
      <c r="L67" s="303" t="s">
        <v>347</v>
      </c>
    </row>
    <row r="68" spans="5:12" ht="14.25" customHeight="1">
      <c r="E68" s="15" t="s">
        <v>296</v>
      </c>
      <c r="L68" s="303" t="s">
        <v>348</v>
      </c>
    </row>
    <row r="69" spans="5:12" ht="14.25" customHeight="1">
      <c r="E69" s="15" t="s">
        <v>297</v>
      </c>
      <c r="L69" s="303" t="s">
        <v>349</v>
      </c>
    </row>
    <row r="70" spans="5:12" ht="14.25" customHeight="1">
      <c r="E70" s="27" t="s">
        <v>126</v>
      </c>
      <c r="L70" s="27" t="s">
        <v>354</v>
      </c>
    </row>
    <row r="71" spans="5:12" ht="14.25" customHeight="1">
      <c r="E71" s="12" t="s">
        <v>62</v>
      </c>
      <c r="L71" s="316" t="s">
        <v>62</v>
      </c>
    </row>
    <row r="72" spans="5:12" ht="14.25" customHeight="1">
      <c r="E72" s="23" t="s">
        <v>234</v>
      </c>
      <c r="L72" s="314" t="s">
        <v>357</v>
      </c>
    </row>
    <row r="73" spans="5:12" ht="14.25" customHeight="1">
      <c r="E73" s="23" t="s">
        <v>235</v>
      </c>
      <c r="L73" s="315" t="s">
        <v>358</v>
      </c>
    </row>
    <row r="74" spans="5:12" ht="14.25" customHeight="1">
      <c r="E74" s="23" t="s">
        <v>236</v>
      </c>
      <c r="L74" s="315" t="s">
        <v>359</v>
      </c>
    </row>
    <row r="75" spans="5:12" ht="14.25" customHeight="1">
      <c r="E75" s="23" t="s">
        <v>237</v>
      </c>
      <c r="L75" s="315" t="s">
        <v>356</v>
      </c>
    </row>
    <row r="76" spans="5:12" ht="14.25" customHeight="1">
      <c r="E76" s="27" t="s">
        <v>127</v>
      </c>
      <c r="L76" s="315" t="s">
        <v>360</v>
      </c>
    </row>
    <row r="77" spans="5:12" ht="14.25" customHeight="1">
      <c r="E77" s="12" t="s">
        <v>62</v>
      </c>
    </row>
    <row r="78" spans="5:12" ht="14.25" customHeight="1">
      <c r="E78" s="23" t="s">
        <v>298</v>
      </c>
    </row>
    <row r="79" spans="5:12" ht="14.25" customHeight="1">
      <c r="E79" s="23" t="s">
        <v>299</v>
      </c>
    </row>
    <row r="80" spans="5:12" ht="14.25" customHeight="1">
      <c r="E80" s="23" t="s">
        <v>300</v>
      </c>
    </row>
    <row r="81" spans="5:5" ht="14.25" customHeight="1">
      <c r="E81" s="23" t="s">
        <v>301</v>
      </c>
    </row>
    <row r="82" spans="5:5" ht="14.25" customHeight="1">
      <c r="E82" s="23" t="s">
        <v>302</v>
      </c>
    </row>
    <row r="83" spans="5:5" ht="14.25" customHeight="1">
      <c r="E83" s="23" t="s">
        <v>303</v>
      </c>
    </row>
    <row r="84" spans="5:5" ht="14.25" customHeight="1">
      <c r="E84" s="23" t="s">
        <v>304</v>
      </c>
    </row>
    <row r="85" spans="5:5" ht="14.25" customHeight="1">
      <c r="E85" s="299" t="s">
        <v>353</v>
      </c>
    </row>
    <row r="86" spans="5:5" ht="14.25" customHeight="1">
      <c r="E86" s="296" t="s">
        <v>62</v>
      </c>
    </row>
    <row r="87" spans="5:5" ht="14.25" customHeight="1">
      <c r="E87" s="311" t="s">
        <v>355</v>
      </c>
    </row>
    <row r="88" spans="5:5" ht="14.25" customHeight="1">
      <c r="E88" s="312" t="s">
        <v>62</v>
      </c>
    </row>
    <row r="89" spans="5:5" ht="14.25" customHeight="1">
      <c r="E89" s="313" t="s">
        <v>361</v>
      </c>
    </row>
  </sheetData>
  <sheetProtection formatCells="0"/>
  <hyperlinks>
    <hyperlink ref="A2" r:id="rId1"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U3"/>
  <sheetViews>
    <sheetView showGridLines="0" workbookViewId="0">
      <selection activeCell="U3" sqref="A3:U3"/>
    </sheetView>
  </sheetViews>
  <sheetFormatPr defaultRowHeight="15"/>
  <cols>
    <col min="2" max="2" width="13.85546875" customWidth="1"/>
    <col min="3" max="4" width="11.140625" customWidth="1"/>
    <col min="5" max="5" width="13.85546875" customWidth="1"/>
    <col min="6" max="6" width="23.85546875" customWidth="1"/>
    <col min="7" max="7" width="20.7109375" customWidth="1"/>
    <col min="8" max="8" width="27.42578125" customWidth="1"/>
    <col min="9" max="9" width="23.42578125" bestFit="1" customWidth="1"/>
    <col min="10" max="11" width="5.7109375" bestFit="1" customWidth="1"/>
    <col min="12" max="12" width="9.28515625" bestFit="1" customWidth="1"/>
    <col min="13" max="13" width="18.140625" bestFit="1" customWidth="1"/>
    <col min="14" max="14" width="18.42578125" bestFit="1" customWidth="1"/>
    <col min="15" max="15" width="23" bestFit="1" customWidth="1"/>
    <col min="16" max="16" width="25" bestFit="1" customWidth="1"/>
    <col min="17" max="17" width="20.28515625" bestFit="1" customWidth="1"/>
    <col min="18" max="18" width="35.140625" bestFit="1" customWidth="1"/>
    <col min="19" max="19" width="33" bestFit="1" customWidth="1"/>
    <col min="20" max="20" width="24.85546875" bestFit="1" customWidth="1"/>
    <col min="21" max="21" width="15.28515625" bestFit="1" customWidth="1"/>
    <col min="22" max="22" width="5.42578125" bestFit="1" customWidth="1"/>
    <col min="23" max="23" width="9.7109375" bestFit="1" customWidth="1"/>
    <col min="24" max="24" width="24.42578125" bestFit="1" customWidth="1"/>
    <col min="25" max="25" width="5.42578125" bestFit="1" customWidth="1"/>
    <col min="26" max="26" width="9.7109375" bestFit="1" customWidth="1"/>
    <col min="27" max="27" width="24.42578125" bestFit="1" customWidth="1"/>
    <col min="28" max="28" width="5.42578125" bestFit="1" customWidth="1"/>
    <col min="29" max="29" width="9.7109375" bestFit="1" customWidth="1"/>
    <col min="30" max="30" width="24.42578125" bestFit="1" customWidth="1"/>
    <col min="31" max="31" width="5.42578125" bestFit="1" customWidth="1"/>
    <col min="32" max="32" width="9.7109375" bestFit="1" customWidth="1"/>
    <col min="33" max="33" width="24.42578125" bestFit="1" customWidth="1"/>
  </cols>
  <sheetData>
    <row r="2" spans="1:21" s="229" customFormat="1">
      <c r="A2" s="229" t="s">
        <v>363</v>
      </c>
      <c r="B2" s="229" t="s">
        <v>244</v>
      </c>
      <c r="C2" s="229" t="s">
        <v>243</v>
      </c>
      <c r="D2" s="229" t="s">
        <v>245</v>
      </c>
      <c r="E2" s="229" t="s">
        <v>246</v>
      </c>
      <c r="F2" s="229" t="s">
        <v>247</v>
      </c>
      <c r="G2" s="229" t="s">
        <v>248</v>
      </c>
      <c r="H2" s="229" t="s">
        <v>249</v>
      </c>
      <c r="I2" s="229" t="s">
        <v>250</v>
      </c>
      <c r="J2" s="229" t="s">
        <v>251</v>
      </c>
      <c r="K2" s="229" t="s">
        <v>252</v>
      </c>
      <c r="L2" s="229" t="s">
        <v>253</v>
      </c>
      <c r="M2" s="229" t="s">
        <v>254</v>
      </c>
      <c r="N2" s="229" t="s">
        <v>255</v>
      </c>
      <c r="O2" s="229" t="s">
        <v>256</v>
      </c>
      <c r="P2" s="229" t="s">
        <v>257</v>
      </c>
      <c r="Q2" s="229" t="s">
        <v>258</v>
      </c>
      <c r="R2" s="229" t="s">
        <v>259</v>
      </c>
      <c r="S2" s="229" t="s">
        <v>260</v>
      </c>
      <c r="T2" s="229" t="s">
        <v>261</v>
      </c>
      <c r="U2" s="229" t="s">
        <v>262</v>
      </c>
    </row>
    <row r="3" spans="1:21" s="227" customFormat="1">
      <c r="A3" s="227" t="str">
        <f>+Capa!$B$70</f>
        <v>Versão FA.form.V2.4</v>
      </c>
      <c r="B3" s="230"/>
      <c r="C3" s="227">
        <f>+Operação!D7</f>
        <v>0</v>
      </c>
      <c r="D3" s="227">
        <f>+Operação!D9</f>
        <v>0</v>
      </c>
      <c r="E3" s="227">
        <f>+Operação!D11</f>
        <v>0</v>
      </c>
      <c r="F3" s="227" t="str">
        <f>+Operação!D15</f>
        <v>Selecione uma opção:</v>
      </c>
      <c r="G3" s="227">
        <f>+Operação!J20</f>
        <v>0</v>
      </c>
      <c r="H3" s="227">
        <f>+Operação!D20</f>
        <v>0</v>
      </c>
      <c r="I3" s="227">
        <f>+Operação!D30</f>
        <v>0</v>
      </c>
      <c r="J3" s="227">
        <f>+VLOOKUP(K3,Auxiliar!$I$13:$J$38,2,FALSE)</f>
        <v>0</v>
      </c>
      <c r="K3" s="227" t="str">
        <f>+Operação!I84</f>
        <v>Selecione uma opção:</v>
      </c>
      <c r="L3" s="227">
        <f>+Operação!I46</f>
        <v>0</v>
      </c>
      <c r="M3" s="227">
        <f>+Operação!D90</f>
        <v>0</v>
      </c>
      <c r="N3" s="227">
        <f>+Operação!J90</f>
        <v>0</v>
      </c>
      <c r="O3" s="227">
        <f>+M3-N3</f>
        <v>0</v>
      </c>
      <c r="P3" s="228" t="str">
        <f>+Operação!I98</f>
        <v>-</v>
      </c>
      <c r="Q3" s="227">
        <f>+Operação!E98</f>
        <v>0</v>
      </c>
      <c r="R3" s="227">
        <f>+N3-Q3</f>
        <v>0</v>
      </c>
      <c r="S3" s="227">
        <f>+Operação!E88</f>
        <v>0</v>
      </c>
      <c r="T3" s="227">
        <f>+Operação!J88</f>
        <v>0</v>
      </c>
      <c r="U3" s="227">
        <f>+Operação!G32</f>
        <v>0</v>
      </c>
    </row>
  </sheetData>
  <sheetProtection algorithmName="SHA-512" hashValue="XxkOqDJnUcOtgLQH5jsGJ7AKq5A2j0OWSWJrIqzPbzcATugblwICX+pUVo4nLcv4FPb7qP5y1SzRTPBm+OJSiQ==" saltValue="btGFepvNH830PCwbdlfRw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CD400B2B0C344E9E96A9237B2427C7" ma:contentTypeVersion="8" ma:contentTypeDescription="Criar um novo documento." ma:contentTypeScope="" ma:versionID="155a7e3d8fe7f8b3ddeb713ac1e2ef26">
  <xsd:schema xmlns:xsd="http://www.w3.org/2001/XMLSchema" xmlns:xs="http://www.w3.org/2001/XMLSchema" xmlns:p="http://schemas.microsoft.com/office/2006/metadata/properties" xmlns:ns2="b94d0cc7-c617-4c2a-ac5e-d62c63f5d883" xmlns:ns3="4e5630ce-bf32-477f-a82d-69296a7b81eb" targetNamespace="http://schemas.microsoft.com/office/2006/metadata/properties" ma:root="true" ma:fieldsID="76edcd15730d76f6b1b71c65c429a059" ns2:_="" ns3:_="">
    <xsd:import namespace="b94d0cc7-c617-4c2a-ac5e-d62c63f5d883"/>
    <xsd:import namespace="4e5630ce-bf32-477f-a82d-69296a7b81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4d0cc7-c617-4c2a-ac5e-d62c63f5d8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5630ce-bf32-477f-a82d-69296a7b81eb" elementFormDefault="qualified">
    <xsd:import namespace="http://schemas.microsoft.com/office/2006/documentManagement/types"/>
    <xsd:import namespace="http://schemas.microsoft.com/office/infopath/2007/PartnerControls"/>
    <xsd:element name="SharedWithUsers" ma:index="14"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7454F3-9A81-499B-9C63-3D7AE7EEE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4d0cc7-c617-4c2a-ac5e-d62c63f5d883"/>
    <ds:schemaRef ds:uri="4e5630ce-bf32-477f-a82d-69296a7b81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42821D-5801-4DC1-A145-43C95755A300}">
  <ds:schemaRefs>
    <ds:schemaRef ds:uri="http://schemas.microsoft.com/sharepoint/v3/contenttype/forms"/>
  </ds:schemaRefs>
</ds:datastoreItem>
</file>

<file path=customXml/itemProps3.xml><?xml version="1.0" encoding="utf-8"?>
<ds:datastoreItem xmlns:ds="http://schemas.openxmlformats.org/officeDocument/2006/customXml" ds:itemID="{2C21332F-FDF3-4A0A-A59D-FCF8835CC10B}">
  <ds:schemaRefs>
    <ds:schemaRef ds:uri="http://purl.org/dc/terms/"/>
    <ds:schemaRef ds:uri="http://schemas.openxmlformats.org/package/2006/metadata/core-properties"/>
    <ds:schemaRef ds:uri="http://purl.org/dc/dcmitype/"/>
    <ds:schemaRef ds:uri="http://schemas.microsoft.com/office/infopath/2007/PartnerControls"/>
    <ds:schemaRef ds:uri="4e5630ce-bf32-477f-a82d-69296a7b81eb"/>
    <ds:schemaRef ds:uri="http://schemas.microsoft.com/office/2006/documentManagement/types"/>
    <ds:schemaRef ds:uri="http://schemas.microsoft.com/office/2006/metadata/properties"/>
    <ds:schemaRef ds:uri="b94d0cc7-c617-4c2a-ac5e-d62c63f5d88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20</vt:i4>
      </vt:variant>
    </vt:vector>
  </HeadingPairs>
  <TitlesOfParts>
    <vt:vector size="27" baseType="lpstr">
      <vt:lpstr>Capa</vt:lpstr>
      <vt:lpstr>Check-list</vt:lpstr>
      <vt:lpstr>Operação</vt:lpstr>
      <vt:lpstr>Orçamento</vt:lpstr>
      <vt:lpstr>Orç. Detalhado</vt:lpstr>
      <vt:lpstr>Auxiliar</vt:lpstr>
      <vt:lpstr>BDi</vt:lpstr>
      <vt:lpstr>A_</vt:lpstr>
      <vt:lpstr>Capa!Área_de_Impressão</vt:lpstr>
      <vt:lpstr>'Check-list'!Área_de_Impressão</vt:lpstr>
      <vt:lpstr>Operação!Área_de_Impressão</vt:lpstr>
      <vt:lpstr>'Orç. Detalhado'!Área_de_Impressão</vt:lpstr>
      <vt:lpstr>B_</vt:lpstr>
      <vt:lpstr>C_</vt:lpstr>
      <vt:lpstr>D_</vt:lpstr>
      <vt:lpstr>E_1_2017</vt:lpstr>
      <vt:lpstr>E_2_2017</vt:lpstr>
      <vt:lpstr>E_3_2017</vt:lpstr>
      <vt:lpstr>E_4_2017</vt:lpstr>
      <vt:lpstr>E_5_2017</vt:lpstr>
      <vt:lpstr>E_6_2017</vt:lpstr>
      <vt:lpstr>E3_Subtipologia</vt:lpstr>
      <vt:lpstr>E4_Subtipologia</vt:lpstr>
      <vt:lpstr>E5_Subtipologia</vt:lpstr>
      <vt:lpstr>E6_Subtipologia</vt:lpstr>
      <vt:lpstr>E7_Subtipologia</vt:lpstr>
      <vt:lpstr>E8_Subtipologia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dc:creator>
  <cp:lastModifiedBy>Andreia</cp:lastModifiedBy>
  <cp:lastPrinted>2019-01-29T16:03:08Z</cp:lastPrinted>
  <dcterms:created xsi:type="dcterms:W3CDTF">2017-10-19T13:47:22Z</dcterms:created>
  <dcterms:modified xsi:type="dcterms:W3CDTF">2019-10-22T08:25:42Z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0x01010027CD400B2B0C344E9E96A9237B2427C7</vt:lpwstr>
  </property>
  <property fmtid="{D5CDD505-2E9C-101B-9397-08002B2CF9AE}" pid="3" name="AuthorIds_UIVersion_1024">
    <vt:lpwstr>13</vt:lpwstr>
  </property>
</Properties>
</file>